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8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O31" i="1"/>
  <c r="S30"/>
  <c r="T30" s="1"/>
  <c r="S29"/>
  <c r="T29" s="1"/>
  <c r="S25"/>
  <c r="T25" s="1"/>
  <c r="S24"/>
  <c r="T24" s="1"/>
  <c r="S20"/>
  <c r="T20" s="1"/>
  <c r="S15"/>
  <c r="T15" s="1"/>
  <c r="N15"/>
  <c r="S14"/>
  <c r="T14" s="1"/>
  <c r="N14"/>
  <c r="S13"/>
  <c r="T13" s="1"/>
  <c r="N13"/>
  <c r="S12"/>
  <c r="T12" s="1"/>
  <c r="N12"/>
  <c r="S11"/>
  <c r="T11" s="1"/>
  <c r="N11"/>
  <c r="S6"/>
  <c r="T6" s="1"/>
  <c r="T31" s="1"/>
  <c r="N6"/>
  <c r="S31" l="1"/>
</calcChain>
</file>

<file path=xl/sharedStrings.xml><?xml version="1.0" encoding="utf-8"?>
<sst xmlns="http://schemas.openxmlformats.org/spreadsheetml/2006/main" count="195" uniqueCount="106">
  <si>
    <r>
      <t xml:space="preserve">I. Zahraniční  pracovní cesty - ZAMĚSTNANCI       </t>
    </r>
    <r>
      <rPr>
        <b/>
        <sz val="20"/>
        <rFont val="Arial"/>
        <family val="2"/>
        <charset val="238"/>
      </rPr>
      <t xml:space="preserve"> KUZ 2014</t>
    </r>
  </si>
  <si>
    <r>
      <t xml:space="preserve">Kč, </t>
    </r>
    <r>
      <rPr>
        <b/>
        <sz val="10"/>
        <color indexed="53"/>
        <rFont val="Arial"/>
        <family val="2"/>
        <charset val="238"/>
      </rPr>
      <t>€,</t>
    </r>
    <r>
      <rPr>
        <b/>
        <sz val="10"/>
        <color indexed="17"/>
        <rFont val="Arial"/>
        <family val="2"/>
        <charset val="238"/>
      </rPr>
      <t xml:space="preserve"> $,</t>
    </r>
    <r>
      <rPr>
        <b/>
        <sz val="10"/>
        <color indexed="53"/>
        <rFont val="Arial"/>
        <family val="2"/>
        <charset val="238"/>
      </rPr>
      <t xml:space="preserve"> </t>
    </r>
    <r>
      <rPr>
        <b/>
        <sz val="10"/>
        <color indexed="14"/>
        <rFont val="Arial"/>
        <family val="2"/>
        <charset val="238"/>
      </rPr>
      <t>Ł,</t>
    </r>
    <r>
      <rPr>
        <b/>
        <sz val="10"/>
        <color indexed="48"/>
        <rFont val="Arial"/>
        <family val="2"/>
        <charset val="238"/>
      </rPr>
      <t xml:space="preserve">CHF, </t>
    </r>
    <r>
      <rPr>
        <b/>
        <sz val="10"/>
        <color indexed="36"/>
        <rFont val="Arial"/>
        <family val="2"/>
        <charset val="238"/>
      </rPr>
      <t>RUB</t>
    </r>
  </si>
  <si>
    <t>BRAVE</t>
  </si>
  <si>
    <t>Datum MMDD</t>
  </si>
  <si>
    <t>Poř. č.</t>
  </si>
  <si>
    <t>Jméno</t>
  </si>
  <si>
    <t>Odb.</t>
  </si>
  <si>
    <t xml:space="preserve">Datum </t>
  </si>
  <si>
    <t>Poč. dní</t>
  </si>
  <si>
    <t>Místo</t>
  </si>
  <si>
    <t>Účel pracovní cesty</t>
  </si>
  <si>
    <t>Jízdné</t>
  </si>
  <si>
    <t>Stravné Kapesné</t>
  </si>
  <si>
    <t>Nocležné</t>
  </si>
  <si>
    <t>Celkem hotově</t>
  </si>
  <si>
    <t>Přepočet na Kč</t>
  </si>
  <si>
    <t>jízdné</t>
  </si>
  <si>
    <t>nocležné</t>
  </si>
  <si>
    <t>ostatní</t>
  </si>
  <si>
    <t>Celkem bezhot.</t>
  </si>
  <si>
    <t>CELKEM</t>
  </si>
  <si>
    <t>02.04.</t>
  </si>
  <si>
    <t>Rokůsek Roman</t>
  </si>
  <si>
    <t>SR</t>
  </si>
  <si>
    <t>5.-12.1.</t>
  </si>
  <si>
    <t>Čína - Peking</t>
  </si>
  <si>
    <t>04.11.</t>
  </si>
  <si>
    <t>2.-7.4.</t>
  </si>
  <si>
    <t>Azerbajdžán-Baku</t>
  </si>
  <si>
    <t>03.20.</t>
  </si>
  <si>
    <t>14.3.</t>
  </si>
  <si>
    <t>Něm-Chemnitz</t>
  </si>
  <si>
    <t>05.13</t>
  </si>
  <si>
    <t>10.-12.4.</t>
  </si>
  <si>
    <t>Něm-Dresden</t>
  </si>
  <si>
    <t>05.28.</t>
  </si>
  <si>
    <t>13.-16.5.</t>
  </si>
  <si>
    <t>Itálie-Řím</t>
  </si>
  <si>
    <t>09.06.</t>
  </si>
  <si>
    <t>25.-30.8.</t>
  </si>
  <si>
    <t>Rusko-Moskva</t>
  </si>
  <si>
    <r>
      <t xml:space="preserve">I. Zahraniční  pracovní cesty - ZAMĚSTNANCI       </t>
    </r>
    <r>
      <rPr>
        <b/>
        <sz val="20"/>
        <rFont val="Arial"/>
        <family val="2"/>
        <charset val="238"/>
      </rPr>
      <t xml:space="preserve"> KUZ 2013</t>
    </r>
  </si>
  <si>
    <t>Nutné vedlejší výdaje</t>
  </si>
  <si>
    <r>
      <t xml:space="preserve">I. Zahraniční  pracovní cesty - ZAMĚSTNANCI       </t>
    </r>
    <r>
      <rPr>
        <b/>
        <sz val="20"/>
        <rFont val="Arial"/>
        <family val="2"/>
        <charset val="238"/>
      </rPr>
      <t xml:space="preserve"> KUZ 2012</t>
    </r>
  </si>
  <si>
    <t>04.23.</t>
  </si>
  <si>
    <t>13.-20.5.</t>
  </si>
  <si>
    <r>
      <t xml:space="preserve">I. Zahraniční  pracovní cesty - ZAMĚSTNANCI       </t>
    </r>
    <r>
      <rPr>
        <b/>
        <sz val="20"/>
        <rFont val="Arial"/>
        <family val="2"/>
        <charset val="238"/>
      </rPr>
      <t xml:space="preserve"> KUZ 2011</t>
    </r>
  </si>
  <si>
    <t>03.22.</t>
  </si>
  <si>
    <t>1.-10.4.</t>
  </si>
  <si>
    <t>Vietnam</t>
  </si>
  <si>
    <t>08.22.</t>
  </si>
  <si>
    <t>18.8.</t>
  </si>
  <si>
    <t>Něm-Bayreuth</t>
  </si>
  <si>
    <r>
      <t xml:space="preserve">I. Zahraniční  pracovní cesty - ZAMĚSTNANCI       </t>
    </r>
    <r>
      <rPr>
        <b/>
        <sz val="20"/>
        <rFont val="Arial"/>
        <family val="2"/>
        <charset val="238"/>
      </rPr>
      <t xml:space="preserve"> KUZ 2010</t>
    </r>
  </si>
  <si>
    <t>02.16.</t>
  </si>
  <si>
    <t>Čína</t>
  </si>
  <si>
    <t>10.21.</t>
  </si>
  <si>
    <t>SH</t>
  </si>
  <si>
    <t>Rusko-Moskva,Ufa</t>
  </si>
  <si>
    <t>CELKEM Kč</t>
  </si>
  <si>
    <t>Rokůsek R.</t>
  </si>
  <si>
    <t>Jízdné    €</t>
  </si>
  <si>
    <t>Nocležné €</t>
  </si>
  <si>
    <t xml:space="preserve">Izrael           </t>
  </si>
  <si>
    <t>24.-31.1.</t>
  </si>
  <si>
    <t>1.-5.9.</t>
  </si>
  <si>
    <t xml:space="preserve">CELKEM </t>
  </si>
  <si>
    <t>Celkem hotově  €</t>
  </si>
  <si>
    <t>Stravné + kapesné €</t>
  </si>
  <si>
    <t>Nutné vedl. výdaje Kč</t>
  </si>
  <si>
    <t>Rok</t>
  </si>
  <si>
    <t>Datum</t>
  </si>
  <si>
    <t>Jízdné Kč</t>
  </si>
  <si>
    <t>Nocležné Kč</t>
  </si>
  <si>
    <t>Celkem bezhoto- vostně Kč</t>
  </si>
  <si>
    <t>Kč, €, $, Ł,CHF, RUB</t>
  </si>
  <si>
    <t>Kč, €, $, Ł,CHF</t>
  </si>
  <si>
    <r>
      <t>316,25</t>
    </r>
    <r>
      <rPr>
        <b/>
        <sz val="10"/>
        <rFont val="Arial CE"/>
        <charset val="238"/>
      </rPr>
      <t xml:space="preserve"> $</t>
    </r>
  </si>
  <si>
    <r>
      <rPr>
        <sz val="11"/>
        <rFont val="Calibri"/>
        <family val="2"/>
        <charset val="238"/>
        <scheme val="minor"/>
      </rPr>
      <t xml:space="preserve">1000 </t>
    </r>
    <r>
      <rPr>
        <b/>
        <sz val="11"/>
        <rFont val="Calibri"/>
        <family val="2"/>
        <charset val="238"/>
        <scheme val="minor"/>
      </rPr>
      <t>Kč</t>
    </r>
    <r>
      <rPr>
        <sz val="11"/>
        <rFont val="Calibri"/>
        <family val="2"/>
        <charset val="238"/>
        <scheme val="minor"/>
      </rPr>
      <t xml:space="preserve"> + </t>
    </r>
    <r>
      <rPr>
        <sz val="10"/>
        <rFont val="Arial CE"/>
        <charset val="238"/>
      </rPr>
      <t xml:space="preserve">316,25 </t>
    </r>
    <r>
      <rPr>
        <b/>
        <sz val="10"/>
        <rFont val="Arial CE"/>
        <charset val="238"/>
      </rPr>
      <t>$</t>
    </r>
  </si>
  <si>
    <t>Rozvoj partnerské spolupráce s distriktem Changping v oblastech kultury, památkové péče, ochrany památek, cestovního ruchu a vzájemné výměny turistů. S distriktem Xicheng zahájení partnerské spolupráce v oblastech cestovního ruchu, kultury, lázeňství a lékařství.</t>
  </si>
  <si>
    <t xml:space="preserve">Cílem studijní cesty bylo seznámení s tématem prostorového plánování v příhraničí, v souvislosti s realizací projektů CROSS-DATA a Clara 2-Sasko. V rámci cesty bylo navštíveny instituce územního a strategického plánování v Drážďanech a okolí (např. Saské ministerstvo vnitra). * </t>
  </si>
  <si>
    <t>Jednání s prezidenty regionů na téma plánovaného ESÚS, regionálního plánování (demografické změny a potřebné strategie, alternativní energie), projektů přeshraničního programu CÍL 3, dopravních cest - silniční, železniční, přeshraniční záchranné služby.</t>
  </si>
  <si>
    <t>Setkání hejtmana s vládními prezidenty na téma spolupráce Karlovarského kraje a regionů Chemnitz a Horní Franky na téma přeshraniční spolupráce hasičů, výměna zkušeností v oblasti boje proti drogám (Crystal Speed), situace projektů CÍL 3 - CLARA II a stavby silnice v Horních Frankách B 303, přeshraniční účast u záměrů z oblasti životního prostředí</t>
  </si>
  <si>
    <t>Rozvoj spolupráce mezi regiony v oblasti školství a vzdělávání, výměna zkušeností mezi českými a ruskými pedagogy a možnost poznávání změn v systémech školství na jednotlivých vzdělávacích stupních. Setkání s Celoměstskou radou učitelů, Radou regionálních učitelů, s ministrem školství, s náměstkem odboru kultury v Moskvě a náměstkem odboru vnějších ekonomických a mezinárodních vztahů v Moskvě.</t>
  </si>
  <si>
    <t>Účast na veletrhu, jednání s velvyslancem, jednání se zahraničním zastoupením CzechTourismu ohledně pořádání fam tripů a press tripů, požadavcích kraje na zajištění organizace těchto cest a požadavcích na přípravu a organizaci v Karlovarském kraji.</t>
  </si>
  <si>
    <t>Tabulka č. 3</t>
  </si>
  <si>
    <t>Ing. Roman Rokůsek - zahraniční služební cesty</t>
  </si>
  <si>
    <t>Účel služební cesty</t>
  </si>
  <si>
    <t>Vyhodnocení služební cesty</t>
  </si>
  <si>
    <t>Prezentace zástupců KK</t>
  </si>
  <si>
    <t>Veletrh AITF Baku 2013</t>
  </si>
  <si>
    <t>Setkání prezidentů a hejtmanů</t>
  </si>
  <si>
    <t>Studijní cesta "Státní správa a evropské projekty"</t>
  </si>
  <si>
    <t>Cesta na základě pozvání kraje Lazio. Setkání s velvyslancem ČR v Itálii, setkání se zástupci Senátu Parlamentu Itálie, jednání o spolupráci lázeňských míst, prostřednictvím Asociace lázeňských měst Itálie - Federterme, hledání nových oblastí spolupráce, rozvoj lázeňského trojúhelníku, navázání partnerství s krajem Lazio ve spolupráci s velvyslanectvím ČR v Itálii.</t>
  </si>
  <si>
    <t>Jednání o možnostech spolupráce</t>
  </si>
  <si>
    <t>Veletrh Agritech-zemědělská mise</t>
  </si>
  <si>
    <t>Pracovní cesta zástupců KV kraje - projednání investičních příležitostí</t>
  </si>
  <si>
    <t xml:space="preserve">Jednání </t>
  </si>
  <si>
    <t>Setkání s partnerským městem a představiteli</t>
  </si>
  <si>
    <t>Sportovní turnaj</t>
  </si>
  <si>
    <t>Na základě žádosti Regionálního stavebního sdružení a Svazu podnikatelů ve stavebnictví v ČR se uskutečnila cesta představitelů podnikatelské sféry a zástupců Karlovarského kraje za účelem  navázání spolupráce ve Vietnamu v oblasti stavebnictví, potravinářství a dopravy, zmamování příležitostí k zapojení českých firem do vietnamských státních zakázek. Probíhaly schůzky s místními podnikateli i na ministerské úrovni.</t>
  </si>
  <si>
    <t xml:space="preserve">Cesta se uskutečnila na žádost představitelů HC Energie Karlovy Vary a na pozvání vicekonzula. Jednání u gubernátora o podpoře mládežnického hokeje v Karlovarském kraji. Možnosti vzájemné výměny mládežníků. Vznik kempu pro mladé nadějné hokejisty v Karlovarském kraji. </t>
  </si>
  <si>
    <t>Pozn.: Všechny zahraniční služební cesty ředitele krajského úřadu odsouhlasil hejtman nebo jeho zastupující náměstek hejtmana. Na služební cesty byl ředitel krajského úřadu vysílán vždy jako součást delegace.</t>
  </si>
  <si>
    <t>Studijní cesta v rámci projektu CLARA 2-Sasko
placeno z projektu</t>
  </si>
  <si>
    <t>Cesta se uskutečnila na pozvání izraelského velvyslance, na cestě se spoluúčastnili zástupci Ministerstva zemědělství ČR. Součástí byla prezentace Zemědělství v Izraeli, prezentace nových trendů v živočišné a rostlinné výrobě, návštěva výzkumného a pokusného zařízení, prezentace závlahových technologií.</t>
  </si>
  <si>
    <t>Mise Krajského úřadu Karlovarského kraje na téma rozvoj partnerské spolupráce s distriktem Pekingu Changping, oficiální jednání s relevantními partnery a podnikateli, návštěva vědeckotechnického centra, strategie financování památek typu světového dědictví, výměna zkušeností v oblasti památek - památková péče a legislativa, údržba památek, zeleň a ekologie, rozvoj sportu, národní a regionální financování sportovních aktivit.</t>
  </si>
</sst>
</file>

<file path=xl/styles.xml><?xml version="1.0" encoding="utf-8"?>
<styleSheet xmlns="http://schemas.openxmlformats.org/spreadsheetml/2006/main">
  <numFmts count="1">
    <numFmt numFmtId="6" formatCode="#,##0\ &quot;Kč&quot;;[Red]\-#,##0\ &quot;Kč&quot;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0"/>
      <color indexed="53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10"/>
      <color indexed="36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rgb="FF00B050"/>
      <name val="Arial CE"/>
      <charset val="238"/>
    </font>
    <font>
      <sz val="10"/>
      <name val="Arial CE"/>
      <charset val="238"/>
    </font>
    <font>
      <sz val="11"/>
      <color theme="9" tint="-0.249977111117893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mbria"/>
      <family val="1"/>
      <charset val="238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0" fillId="0" borderId="0" xfId="0" applyFill="1"/>
    <xf numFmtId="0" fontId="1" fillId="0" borderId="0" xfId="0" applyFont="1" applyFill="1"/>
    <xf numFmtId="4" fontId="2" fillId="3" borderId="0" xfId="0" applyNumberFormat="1" applyFont="1" applyFill="1" applyBorder="1"/>
    <xf numFmtId="3" fontId="1" fillId="4" borderId="0" xfId="0" applyNumberFormat="1" applyFont="1" applyFill="1" applyBorder="1"/>
    <xf numFmtId="49" fontId="2" fillId="0" borderId="0" xfId="0" applyNumberFormat="1" applyFont="1" applyFill="1" applyBorder="1"/>
    <xf numFmtId="49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49" fontId="2" fillId="2" borderId="0" xfId="0" applyNumberFormat="1" applyFont="1" applyFill="1" applyAlignment="1">
      <alignment horizontal="left" vertical="top"/>
    </xf>
    <xf numFmtId="4" fontId="2" fillId="2" borderId="0" xfId="0" applyNumberFormat="1" applyFont="1" applyFill="1" applyAlignment="1">
      <alignment horizontal="left" vertical="top" wrapText="1"/>
    </xf>
    <xf numFmtId="49" fontId="2" fillId="4" borderId="0" xfId="0" applyNumberFormat="1" applyFont="1" applyFill="1" applyAlignment="1">
      <alignment horizontal="right" vertical="top" wrapText="1"/>
    </xf>
    <xf numFmtId="0" fontId="1" fillId="0" borderId="0" xfId="0" applyFont="1"/>
    <xf numFmtId="4" fontId="2" fillId="2" borderId="0" xfId="0" applyNumberFormat="1" applyFont="1" applyFill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/>
    </xf>
    <xf numFmtId="2" fontId="0" fillId="0" borderId="0" xfId="0" applyNumberFormat="1" applyFill="1"/>
    <xf numFmtId="2" fontId="15" fillId="0" borderId="0" xfId="0" applyNumberFormat="1" applyFont="1" applyFill="1"/>
    <xf numFmtId="2" fontId="16" fillId="0" borderId="0" xfId="0" applyNumberFormat="1" applyFont="1" applyFill="1"/>
    <xf numFmtId="3" fontId="0" fillId="0" borderId="0" xfId="0" applyNumberFormat="1" applyFill="1"/>
    <xf numFmtId="3" fontId="11" fillId="0" borderId="0" xfId="0" applyNumberFormat="1" applyFont="1" applyFill="1"/>
    <xf numFmtId="3" fontId="12" fillId="0" borderId="0" xfId="0" applyNumberFormat="1" applyFont="1" applyFill="1" applyAlignment="1">
      <alignment vertical="top"/>
    </xf>
    <xf numFmtId="3" fontId="1" fillId="0" borderId="6" xfId="0" applyNumberFormat="1" applyFont="1" applyFill="1" applyBorder="1"/>
    <xf numFmtId="0" fontId="0" fillId="0" borderId="9" xfId="0" applyFill="1" applyBorder="1"/>
    <xf numFmtId="0" fontId="11" fillId="0" borderId="9" xfId="0" applyFont="1" applyFill="1" applyBorder="1"/>
    <xf numFmtId="49" fontId="12" fillId="2" borderId="4" xfId="0" applyNumberFormat="1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/>
    </xf>
    <xf numFmtId="49" fontId="12" fillId="2" borderId="4" xfId="0" applyNumberFormat="1" applyFont="1" applyFill="1" applyBorder="1" applyAlignment="1">
      <alignment horizontal="left" vertical="top"/>
    </xf>
    <xf numFmtId="4" fontId="12" fillId="2" borderId="4" xfId="0" applyNumberFormat="1" applyFont="1" applyFill="1" applyBorder="1" applyAlignment="1">
      <alignment horizontal="left" vertical="top" wrapText="1"/>
    </xf>
    <xf numFmtId="4" fontId="12" fillId="2" borderId="4" xfId="0" applyNumberFormat="1" applyFont="1" applyFill="1" applyBorder="1" applyAlignment="1">
      <alignment horizontal="right" vertical="top" wrapText="1"/>
    </xf>
    <xf numFmtId="49" fontId="12" fillId="4" borderId="4" xfId="0" applyNumberFormat="1" applyFont="1" applyFill="1" applyBorder="1" applyAlignment="1">
      <alignment horizontal="right" vertical="top" wrapText="1"/>
    </xf>
    <xf numFmtId="0" fontId="11" fillId="0" borderId="9" xfId="0" applyFont="1" applyFill="1" applyBorder="1" applyAlignment="1">
      <alignment horizontal="left"/>
    </xf>
    <xf numFmtId="0" fontId="0" fillId="6" borderId="9" xfId="0" applyFill="1" applyBorder="1"/>
    <xf numFmtId="3" fontId="10" fillId="6" borderId="6" xfId="0" applyNumberFormat="1" applyFont="1" applyFill="1" applyBorder="1"/>
    <xf numFmtId="3" fontId="2" fillId="6" borderId="0" xfId="0" applyNumberFormat="1" applyFont="1" applyFill="1" applyAlignment="1">
      <alignment horizontal="left" vertical="top" wrapText="1"/>
    </xf>
    <xf numFmtId="3" fontId="12" fillId="6" borderId="4" xfId="0" applyNumberFormat="1" applyFont="1" applyFill="1" applyBorder="1" applyAlignment="1">
      <alignment horizontal="left" vertical="top" wrapText="1"/>
    </xf>
    <xf numFmtId="0" fontId="1" fillId="6" borderId="0" xfId="0" applyFont="1" applyFill="1" applyBorder="1"/>
    <xf numFmtId="3" fontId="2" fillId="6" borderId="5" xfId="0" applyNumberFormat="1" applyFont="1" applyFill="1" applyBorder="1" applyAlignment="1">
      <alignment horizontal="right"/>
    </xf>
    <xf numFmtId="3" fontId="2" fillId="6" borderId="0" xfId="0" applyNumberFormat="1" applyFont="1" applyFill="1" applyAlignment="1">
      <alignment horizontal="right" vertical="top" wrapText="1"/>
    </xf>
    <xf numFmtId="3" fontId="12" fillId="6" borderId="4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49" fontId="1" fillId="0" borderId="7" xfId="0" applyNumberFormat="1" applyFont="1" applyBorder="1" applyAlignment="1">
      <alignment horizontal="right" vertical="top"/>
    </xf>
    <xf numFmtId="0" fontId="1" fillId="0" borderId="7" xfId="0" applyFont="1" applyFill="1" applyBorder="1" applyAlignment="1">
      <alignment vertical="top"/>
    </xf>
    <xf numFmtId="0" fontId="1" fillId="6" borderId="7" xfId="0" applyFont="1" applyFill="1" applyBorder="1" applyAlignment="1">
      <alignment horizontal="right" vertical="top"/>
    </xf>
    <xf numFmtId="3" fontId="1" fillId="6" borderId="7" xfId="0" applyNumberFormat="1" applyFont="1" applyFill="1" applyBorder="1" applyAlignment="1">
      <alignment vertical="top"/>
    </xf>
    <xf numFmtId="3" fontId="1" fillId="0" borderId="7" xfId="0" applyNumberFormat="1" applyFont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3" fontId="1" fillId="6" borderId="0" xfId="0" applyNumberFormat="1" applyFont="1" applyFill="1" applyBorder="1" applyAlignment="1">
      <alignment horizontal="right" vertical="top"/>
    </xf>
    <xf numFmtId="3" fontId="1" fillId="6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9" fillId="5" borderId="0" xfId="0" applyFont="1" applyFill="1" applyAlignment="1">
      <alignment vertical="top"/>
    </xf>
    <xf numFmtId="0" fontId="19" fillId="0" borderId="5" xfId="0" applyFont="1" applyFill="1" applyBorder="1" applyAlignment="1">
      <alignment horizontal="left" vertical="top"/>
    </xf>
    <xf numFmtId="0" fontId="18" fillId="0" borderId="5" xfId="0" applyFont="1" applyFill="1" applyBorder="1" applyAlignment="1">
      <alignment vertical="top"/>
    </xf>
    <xf numFmtId="0" fontId="19" fillId="0" borderId="5" xfId="0" applyFont="1" applyFill="1" applyBorder="1" applyAlignment="1">
      <alignment vertical="top"/>
    </xf>
    <xf numFmtId="0" fontId="18" fillId="6" borderId="5" xfId="0" applyFont="1" applyFill="1" applyBorder="1" applyAlignment="1">
      <alignment vertical="top"/>
    </xf>
    <xf numFmtId="0" fontId="0" fillId="6" borderId="5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4" fontId="2" fillId="3" borderId="0" xfId="0" applyNumberFormat="1" applyFont="1" applyFill="1" applyBorder="1" applyAlignment="1">
      <alignment vertical="top"/>
    </xf>
    <xf numFmtId="3" fontId="2" fillId="6" borderId="1" xfId="0" applyNumberFormat="1" applyFont="1" applyFill="1" applyBorder="1" applyAlignment="1">
      <alignment horizontal="right" vertical="top"/>
    </xf>
    <xf numFmtId="3" fontId="10" fillId="6" borderId="2" xfId="0" applyNumberFormat="1" applyFont="1" applyFill="1" applyBorder="1" applyAlignment="1">
      <alignment vertical="top"/>
    </xf>
    <xf numFmtId="3" fontId="1" fillId="0" borderId="2" xfId="0" applyNumberFormat="1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3" fontId="2" fillId="2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49" fontId="2" fillId="2" borderId="0" xfId="0" applyNumberFormat="1" applyFont="1" applyFill="1" applyAlignment="1">
      <alignment horizontal="center" vertical="top" wrapText="1"/>
    </xf>
    <xf numFmtId="49" fontId="1" fillId="0" borderId="0" xfId="0" applyNumberFormat="1" applyFont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right" vertical="top"/>
    </xf>
    <xf numFmtId="0" fontId="1" fillId="6" borderId="4" xfId="0" applyFont="1" applyFill="1" applyBorder="1" applyAlignment="1">
      <alignment horizontal="right" vertical="top"/>
    </xf>
    <xf numFmtId="3" fontId="1" fillId="6" borderId="4" xfId="0" applyNumberFormat="1" applyFont="1" applyFill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4" xfId="0" applyNumberFormat="1" applyFont="1" applyFill="1" applyBorder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5" xfId="0" applyFont="1" applyFill="1" applyBorder="1" applyAlignment="1">
      <alignment vertical="top"/>
    </xf>
    <xf numFmtId="4" fontId="1" fillId="6" borderId="4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vertical="top"/>
    </xf>
    <xf numFmtId="0" fontId="1" fillId="0" borderId="7" xfId="0" applyFont="1" applyBorder="1" applyAlignment="1">
      <alignment horizontal="right" vertical="top"/>
    </xf>
    <xf numFmtId="0" fontId="18" fillId="6" borderId="0" xfId="0" applyFont="1" applyFill="1" applyAlignment="1">
      <alignment vertical="top"/>
    </xf>
    <xf numFmtId="0" fontId="0" fillId="6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0" fontId="18" fillId="0" borderId="9" xfId="0" applyFont="1" applyFill="1" applyBorder="1" applyAlignment="1">
      <alignment vertical="top"/>
    </xf>
    <xf numFmtId="0" fontId="19" fillId="5" borderId="9" xfId="0" applyFont="1" applyFill="1" applyBorder="1" applyAlignment="1">
      <alignment vertical="top"/>
    </xf>
    <xf numFmtId="0" fontId="19" fillId="0" borderId="9" xfId="0" applyFont="1" applyFill="1" applyBorder="1" applyAlignment="1">
      <alignment horizontal="left" vertical="top"/>
    </xf>
    <xf numFmtId="0" fontId="19" fillId="0" borderId="9" xfId="0" applyFont="1" applyFill="1" applyBorder="1" applyAlignment="1">
      <alignment vertical="top"/>
    </xf>
    <xf numFmtId="0" fontId="18" fillId="6" borderId="9" xfId="0" applyFont="1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4" fontId="12" fillId="3" borderId="4" xfId="0" applyNumberFormat="1" applyFont="1" applyFill="1" applyBorder="1" applyAlignment="1">
      <alignment vertical="top"/>
    </xf>
    <xf numFmtId="3" fontId="12" fillId="6" borderId="4" xfId="0" applyNumberFormat="1" applyFont="1" applyFill="1" applyBorder="1" applyAlignment="1">
      <alignment horizontal="right" vertical="top"/>
    </xf>
    <xf numFmtId="3" fontId="13" fillId="6" borderId="4" xfId="0" applyNumberFormat="1" applyFont="1" applyFill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0" fontId="0" fillId="6" borderId="4" xfId="0" applyFill="1" applyBorder="1" applyAlignment="1">
      <alignment vertical="top"/>
    </xf>
    <xf numFmtId="49" fontId="12" fillId="0" borderId="4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12" fillId="2" borderId="4" xfId="0" applyNumberFormat="1" applyFont="1" applyFill="1" applyBorder="1" applyAlignment="1">
      <alignment horizontal="center" vertical="top" wrapText="1"/>
    </xf>
    <xf numFmtId="3" fontId="12" fillId="0" borderId="4" xfId="0" applyNumberFormat="1" applyFont="1" applyFill="1" applyBorder="1" applyAlignment="1">
      <alignment horizontal="center" vertical="top" wrapText="1"/>
    </xf>
    <xf numFmtId="0" fontId="12" fillId="6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49" fontId="18" fillId="0" borderId="8" xfId="0" applyNumberFormat="1" applyFont="1" applyFill="1" applyBorder="1" applyAlignment="1">
      <alignment vertical="top"/>
    </xf>
    <xf numFmtId="0" fontId="18" fillId="0" borderId="8" xfId="0" applyFont="1" applyBorder="1" applyAlignment="1">
      <alignment vertical="top"/>
    </xf>
    <xf numFmtId="0" fontId="18" fillId="0" borderId="8" xfId="0" applyFont="1" applyFill="1" applyBorder="1" applyAlignment="1">
      <alignment vertical="top"/>
    </xf>
    <xf numFmtId="0" fontId="18" fillId="0" borderId="7" xfId="0" applyFont="1" applyFill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7" xfId="0" applyFont="1" applyBorder="1" applyAlignment="1">
      <alignment horizontal="right" vertical="top"/>
    </xf>
    <xf numFmtId="6" fontId="18" fillId="0" borderId="7" xfId="0" applyNumberFormat="1" applyFont="1" applyBorder="1" applyAlignment="1">
      <alignment vertical="top"/>
    </xf>
    <xf numFmtId="4" fontId="14" fillId="6" borderId="7" xfId="0" applyNumberFormat="1" applyFont="1" applyFill="1" applyBorder="1" applyAlignment="1">
      <alignment horizontal="right" vertical="top"/>
    </xf>
    <xf numFmtId="3" fontId="0" fillId="6" borderId="7" xfId="0" applyNumberFormat="1" applyFill="1" applyBorder="1" applyAlignment="1">
      <alignment vertical="top"/>
    </xf>
    <xf numFmtId="3" fontId="0" fillId="0" borderId="7" xfId="0" applyNumberFormat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3" fontId="0" fillId="0" borderId="0" xfId="0" applyNumberFormat="1" applyAlignment="1">
      <alignment vertical="top"/>
    </xf>
    <xf numFmtId="0" fontId="18" fillId="0" borderId="4" xfId="0" applyFont="1" applyBorder="1" applyAlignment="1">
      <alignment vertical="top"/>
    </xf>
    <xf numFmtId="0" fontId="18" fillId="0" borderId="4" xfId="0" applyFont="1" applyFill="1" applyBorder="1" applyAlignment="1">
      <alignment vertical="top"/>
    </xf>
    <xf numFmtId="0" fontId="14" fillId="0" borderId="4" xfId="0" applyFont="1" applyFill="1" applyBorder="1" applyAlignment="1">
      <alignment vertical="top"/>
    </xf>
    <xf numFmtId="0" fontId="14" fillId="0" borderId="4" xfId="0" applyFont="1" applyBorder="1" applyAlignment="1">
      <alignment horizontal="right" vertical="top"/>
    </xf>
    <xf numFmtId="4" fontId="14" fillId="6" borderId="4" xfId="0" applyNumberFormat="1" applyFont="1" applyFill="1" applyBorder="1" applyAlignment="1">
      <alignment horizontal="right" vertical="top"/>
    </xf>
    <xf numFmtId="3" fontId="0" fillId="6" borderId="4" xfId="0" applyNumberFormat="1" applyFill="1" applyBorder="1" applyAlignment="1">
      <alignment vertical="top"/>
    </xf>
    <xf numFmtId="3" fontId="0" fillId="0" borderId="4" xfId="0" applyNumberFormat="1" applyBorder="1" applyAlignment="1">
      <alignment vertical="top"/>
    </xf>
    <xf numFmtId="0" fontId="18" fillId="0" borderId="10" xfId="0" applyFont="1" applyBorder="1" applyAlignment="1">
      <alignment vertical="top"/>
    </xf>
    <xf numFmtId="0" fontId="18" fillId="0" borderId="7" xfId="0" applyFont="1" applyBorder="1" applyAlignment="1">
      <alignment vertical="top"/>
    </xf>
    <xf numFmtId="3" fontId="14" fillId="6" borderId="4" xfId="0" applyNumberFormat="1" applyFont="1" applyFill="1" applyBorder="1" applyAlignment="1">
      <alignment horizontal="right" vertical="top"/>
    </xf>
    <xf numFmtId="3" fontId="14" fillId="6" borderId="7" xfId="0" applyNumberFormat="1" applyFont="1" applyFill="1" applyBorder="1" applyAlignment="1">
      <alignment horizontal="right" vertical="top"/>
    </xf>
    <xf numFmtId="0" fontId="19" fillId="0" borderId="11" xfId="0" applyFont="1" applyFill="1" applyBorder="1" applyAlignment="1">
      <alignment vertical="top"/>
    </xf>
    <xf numFmtId="0" fontId="18" fillId="0" borderId="12" xfId="0" applyFont="1" applyFill="1" applyBorder="1" applyAlignment="1">
      <alignment vertical="top"/>
    </xf>
    <xf numFmtId="0" fontId="18" fillId="6" borderId="12" xfId="0" applyFont="1" applyFill="1" applyBorder="1" applyAlignment="1">
      <alignment vertical="top"/>
    </xf>
    <xf numFmtId="3" fontId="11" fillId="6" borderId="12" xfId="0" applyNumberFormat="1" applyFont="1" applyFill="1" applyBorder="1" applyAlignment="1">
      <alignment vertical="top"/>
    </xf>
    <xf numFmtId="0" fontId="0" fillId="0" borderId="12" xfId="0" applyFill="1" applyBorder="1" applyAlignment="1">
      <alignment vertical="top"/>
    </xf>
    <xf numFmtId="3" fontId="11" fillId="0" borderId="13" xfId="0" applyNumberFormat="1" applyFont="1" applyFill="1" applyBorder="1" applyAlignment="1">
      <alignment vertical="top"/>
    </xf>
    <xf numFmtId="3" fontId="11" fillId="0" borderId="0" xfId="0" applyNumberFormat="1" applyFont="1" applyFill="1" applyAlignment="1">
      <alignment vertical="top"/>
    </xf>
    <xf numFmtId="0" fontId="1" fillId="0" borderId="4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9" xfId="0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9" fillId="0" borderId="5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9" fillId="0" borderId="9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vertical="top" wrapText="1"/>
    </xf>
    <xf numFmtId="3" fontId="17" fillId="2" borderId="14" xfId="0" applyNumberFormat="1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49" fontId="17" fillId="2" borderId="14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20" fillId="0" borderId="3" xfId="0" applyFont="1" applyFill="1" applyBorder="1"/>
    <xf numFmtId="0" fontId="11" fillId="0" borderId="3" xfId="0" applyFont="1" applyFill="1" applyBorder="1" applyAlignment="1">
      <alignment horizontal="right"/>
    </xf>
    <xf numFmtId="0" fontId="11" fillId="0" borderId="0" xfId="0" applyFont="1" applyFill="1"/>
    <xf numFmtId="49" fontId="3" fillId="2" borderId="0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4"/>
  <sheetViews>
    <sheetView tabSelected="1" topLeftCell="E20" zoomScale="85" zoomScaleNormal="85" zoomScaleSheetLayoutView="85" workbookViewId="0">
      <selection activeCell="S3" sqref="S3"/>
    </sheetView>
  </sheetViews>
  <sheetFormatPr defaultRowHeight="15"/>
  <cols>
    <col min="1" max="2" width="0" style="4" hidden="1" customWidth="1"/>
    <col min="3" max="3" width="14.42578125" style="4" hidden="1" customWidth="1"/>
    <col min="4" max="4" width="0" style="4" hidden="1" customWidth="1"/>
    <col min="5" max="5" width="8.140625" style="4" customWidth="1"/>
    <col min="6" max="6" width="8.42578125" style="4" customWidth="1"/>
    <col min="7" max="7" width="18" style="4" customWidth="1"/>
    <col min="8" max="8" width="18" style="156" customWidth="1"/>
    <col min="9" max="9" width="44.42578125" style="4" customWidth="1"/>
    <col min="10" max="10" width="6.7109375" style="4" customWidth="1"/>
    <col min="11" max="11" width="8.7109375" style="4" customWidth="1"/>
    <col min="12" max="12" width="9.5703125" style="4" customWidth="1"/>
    <col min="13" max="13" width="8.5703125" style="4" customWidth="1"/>
    <col min="14" max="14" width="16.42578125" style="4" customWidth="1"/>
    <col min="15" max="15" width="8.85546875" style="4" customWidth="1"/>
    <col min="16" max="16" width="8.5703125" style="4" customWidth="1"/>
    <col min="17" max="17" width="8.7109375" style="4" customWidth="1"/>
    <col min="18" max="18" width="9.140625" style="4" customWidth="1"/>
    <col min="19" max="16384" width="9.140625" style="4"/>
  </cols>
  <sheetData>
    <row r="1" spans="1:53" hidden="1"/>
    <row r="2" spans="1:53" ht="21" thickBot="1">
      <c r="E2" s="168" t="s">
        <v>86</v>
      </c>
      <c r="F2" s="166"/>
      <c r="G2" s="166"/>
      <c r="H2" s="167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9" t="s">
        <v>85</v>
      </c>
    </row>
    <row r="3" spans="1:53" s="15" customFormat="1" ht="48.75" thickBot="1">
      <c r="A3" s="9" t="s">
        <v>3</v>
      </c>
      <c r="B3" s="10" t="s">
        <v>4</v>
      </c>
      <c r="C3" s="11" t="s">
        <v>5</v>
      </c>
      <c r="D3" s="11" t="s">
        <v>6</v>
      </c>
      <c r="E3" s="163" t="s">
        <v>70</v>
      </c>
      <c r="F3" s="163" t="s">
        <v>71</v>
      </c>
      <c r="G3" s="163" t="s">
        <v>9</v>
      </c>
      <c r="H3" s="163" t="s">
        <v>87</v>
      </c>
      <c r="I3" s="163" t="s">
        <v>88</v>
      </c>
      <c r="J3" s="163" t="s">
        <v>61</v>
      </c>
      <c r="K3" s="163" t="s">
        <v>68</v>
      </c>
      <c r="L3" s="163" t="s">
        <v>62</v>
      </c>
      <c r="M3" s="163" t="s">
        <v>69</v>
      </c>
      <c r="N3" s="164" t="s">
        <v>67</v>
      </c>
      <c r="O3" s="164" t="s">
        <v>15</v>
      </c>
      <c r="P3" s="163" t="s">
        <v>72</v>
      </c>
      <c r="Q3" s="163" t="s">
        <v>73</v>
      </c>
      <c r="R3" s="163" t="s">
        <v>69</v>
      </c>
      <c r="S3" s="164" t="s">
        <v>74</v>
      </c>
      <c r="T3" s="165" t="s">
        <v>59</v>
      </c>
      <c r="U3" s="2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>
      <c r="C4" s="4" t="s">
        <v>60</v>
      </c>
      <c r="E4" s="35">
        <v>2014</v>
      </c>
      <c r="F4" s="27"/>
      <c r="G4" s="26"/>
      <c r="H4" s="157"/>
      <c r="I4" s="26"/>
      <c r="J4" s="26"/>
      <c r="K4" s="26"/>
      <c r="L4" s="26"/>
      <c r="M4" s="26"/>
      <c r="N4" s="36"/>
      <c r="O4" s="36"/>
      <c r="P4" s="26"/>
      <c r="Q4" s="26"/>
      <c r="R4" s="26"/>
      <c r="S4" s="36"/>
      <c r="T4" s="26"/>
    </row>
    <row r="5" spans="1:53" s="5" customFormat="1" ht="30.75" hidden="1" customHeight="1" thickBot="1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6" t="s">
        <v>1</v>
      </c>
      <c r="N5" s="41"/>
      <c r="O5" s="37" t="s">
        <v>2</v>
      </c>
      <c r="P5" s="25"/>
      <c r="Q5" s="7"/>
      <c r="R5" s="1"/>
      <c r="S5" s="40"/>
      <c r="T5" s="8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6" customFormat="1" ht="77.25" thickBot="1">
      <c r="A6" s="44" t="s">
        <v>21</v>
      </c>
      <c r="B6" s="45">
        <v>2</v>
      </c>
      <c r="C6" s="46" t="s">
        <v>60</v>
      </c>
      <c r="D6" s="46" t="s">
        <v>23</v>
      </c>
      <c r="E6" s="47"/>
      <c r="F6" s="47" t="s">
        <v>24</v>
      </c>
      <c r="G6" s="47" t="s">
        <v>25</v>
      </c>
      <c r="H6" s="48" t="s">
        <v>89</v>
      </c>
      <c r="I6" s="48" t="s">
        <v>79</v>
      </c>
      <c r="J6" s="47"/>
      <c r="K6" s="49">
        <v>203.34</v>
      </c>
      <c r="L6" s="50"/>
      <c r="M6" s="47"/>
      <c r="N6" s="51">
        <f>J6+K6+L6+M6</f>
        <v>203.34</v>
      </c>
      <c r="O6" s="52">
        <v>5588</v>
      </c>
      <c r="P6" s="53">
        <v>21573</v>
      </c>
      <c r="Q6" s="54">
        <v>21280</v>
      </c>
      <c r="R6" s="53">
        <v>49800</v>
      </c>
      <c r="S6" s="52">
        <f>P6+Q6+R6</f>
        <v>92653</v>
      </c>
      <c r="T6" s="53">
        <f>SUM(O6+S6)</f>
        <v>98241</v>
      </c>
    </row>
    <row r="7" spans="1:53" s="62" customFormat="1" ht="12.75" hidden="1">
      <c r="A7" s="55"/>
      <c r="B7" s="56"/>
      <c r="C7" s="56"/>
      <c r="D7" s="56"/>
      <c r="E7" s="56"/>
      <c r="F7" s="56"/>
      <c r="G7" s="56"/>
      <c r="H7" s="158"/>
      <c r="I7" s="57"/>
      <c r="J7" s="56"/>
      <c r="K7" s="58"/>
      <c r="L7" s="56"/>
      <c r="M7" s="56"/>
      <c r="N7" s="59"/>
      <c r="O7" s="60"/>
      <c r="P7" s="61"/>
      <c r="Q7" s="61"/>
      <c r="R7" s="61"/>
      <c r="S7" s="60"/>
      <c r="T7" s="61"/>
    </row>
    <row r="8" spans="1:53" s="72" customFormat="1">
      <c r="A8" s="63"/>
      <c r="B8" s="63"/>
      <c r="C8" s="64">
        <v>2013</v>
      </c>
      <c r="D8" s="63"/>
      <c r="E8" s="65">
        <v>2013</v>
      </c>
      <c r="F8" s="66"/>
      <c r="G8" s="67"/>
      <c r="H8" s="159"/>
      <c r="I8" s="66"/>
      <c r="J8" s="66"/>
      <c r="K8" s="66"/>
      <c r="L8" s="66"/>
      <c r="M8" s="66"/>
      <c r="N8" s="68"/>
      <c r="O8" s="69"/>
      <c r="P8" s="70"/>
      <c r="Q8" s="70"/>
      <c r="R8" s="71"/>
      <c r="S8" s="69"/>
      <c r="T8" s="70"/>
    </row>
    <row r="9" spans="1:53" s="62" customFormat="1" ht="30.75" hidden="1" customHeight="1" thickBot="1">
      <c r="A9" s="172" t="s">
        <v>41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3"/>
      <c r="M9" s="73" t="s">
        <v>75</v>
      </c>
      <c r="N9" s="74"/>
      <c r="O9" s="75" t="s">
        <v>2</v>
      </c>
      <c r="P9" s="76"/>
      <c r="Q9" s="61"/>
      <c r="R9" s="61"/>
      <c r="S9" s="77"/>
      <c r="T9" s="78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</row>
    <row r="10" spans="1:53" s="46" customFormat="1" ht="54.75" hidden="1" customHeight="1">
      <c r="A10" s="9" t="s">
        <v>3</v>
      </c>
      <c r="B10" s="10" t="s">
        <v>4</v>
      </c>
      <c r="C10" s="11" t="s">
        <v>5</v>
      </c>
      <c r="D10" s="11" t="s">
        <v>6</v>
      </c>
      <c r="E10" s="12" t="s">
        <v>7</v>
      </c>
      <c r="F10" s="10" t="s">
        <v>8</v>
      </c>
      <c r="G10" s="11" t="s">
        <v>9</v>
      </c>
      <c r="H10" s="10"/>
      <c r="I10" s="10" t="s">
        <v>10</v>
      </c>
      <c r="J10" s="13" t="s">
        <v>11</v>
      </c>
      <c r="K10" s="16" t="s">
        <v>12</v>
      </c>
      <c r="L10" s="14" t="s">
        <v>13</v>
      </c>
      <c r="M10" s="13" t="s">
        <v>42</v>
      </c>
      <c r="N10" s="42" t="s">
        <v>14</v>
      </c>
      <c r="O10" s="38" t="s">
        <v>15</v>
      </c>
      <c r="P10" s="79" t="s">
        <v>16</v>
      </c>
      <c r="Q10" s="80" t="s">
        <v>17</v>
      </c>
      <c r="R10" s="79" t="s">
        <v>18</v>
      </c>
      <c r="S10" s="81" t="s">
        <v>19</v>
      </c>
      <c r="T10" s="82" t="s">
        <v>20</v>
      </c>
      <c r="U10" s="2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s="46" customFormat="1" ht="76.5">
      <c r="A11" s="83" t="s">
        <v>26</v>
      </c>
      <c r="B11" s="45">
        <v>29</v>
      </c>
      <c r="C11" s="56" t="s">
        <v>22</v>
      </c>
      <c r="D11" s="56" t="s">
        <v>23</v>
      </c>
      <c r="E11" s="84"/>
      <c r="F11" s="85" t="s">
        <v>27</v>
      </c>
      <c r="G11" s="85" t="s">
        <v>28</v>
      </c>
      <c r="H11" s="151" t="s">
        <v>90</v>
      </c>
      <c r="I11" s="151" t="s">
        <v>84</v>
      </c>
      <c r="J11" s="86">
        <v>65</v>
      </c>
      <c r="K11" s="87">
        <v>187.91</v>
      </c>
      <c r="L11" s="85"/>
      <c r="M11" s="86"/>
      <c r="N11" s="88">
        <f>J11+K11+L11+M11</f>
        <v>252.91</v>
      </c>
      <c r="O11" s="89">
        <v>6507</v>
      </c>
      <c r="P11" s="90">
        <v>11260</v>
      </c>
      <c r="Q11" s="91">
        <v>10213</v>
      </c>
      <c r="R11" s="90"/>
      <c r="S11" s="89">
        <f>P11+Q11+R11</f>
        <v>21473</v>
      </c>
      <c r="T11" s="90">
        <f>SUM(O11+S11)</f>
        <v>27980</v>
      </c>
      <c r="W11" s="92"/>
    </row>
    <row r="12" spans="1:53" s="46" customFormat="1" ht="102">
      <c r="A12" s="83" t="s">
        <v>29</v>
      </c>
      <c r="B12" s="45">
        <v>39</v>
      </c>
      <c r="C12" s="56" t="s">
        <v>22</v>
      </c>
      <c r="D12" s="56" t="s">
        <v>23</v>
      </c>
      <c r="E12" s="93"/>
      <c r="F12" s="85" t="s">
        <v>30</v>
      </c>
      <c r="G12" s="85" t="s">
        <v>31</v>
      </c>
      <c r="H12" s="151" t="s">
        <v>91</v>
      </c>
      <c r="I12" s="151" t="s">
        <v>82</v>
      </c>
      <c r="J12" s="86"/>
      <c r="K12" s="87">
        <v>18.75</v>
      </c>
      <c r="L12" s="85"/>
      <c r="M12" s="86"/>
      <c r="N12" s="88">
        <f>J12+K12+L12+M12</f>
        <v>18.75</v>
      </c>
      <c r="O12" s="89">
        <v>480</v>
      </c>
      <c r="P12" s="90"/>
      <c r="Q12" s="91"/>
      <c r="R12" s="90"/>
      <c r="S12" s="89">
        <f>P12+Q12+R12</f>
        <v>0</v>
      </c>
      <c r="T12" s="90">
        <f>SUM(O12+S12)</f>
        <v>480</v>
      </c>
      <c r="W12" s="92"/>
    </row>
    <row r="13" spans="1:53" s="46" customFormat="1" ht="76.5">
      <c r="A13" s="55" t="s">
        <v>32</v>
      </c>
      <c r="B13" s="45">
        <v>60</v>
      </c>
      <c r="C13" s="56" t="s">
        <v>22</v>
      </c>
      <c r="D13" s="56" t="s">
        <v>23</v>
      </c>
      <c r="E13" s="93"/>
      <c r="F13" s="85" t="s">
        <v>33</v>
      </c>
      <c r="G13" s="85" t="s">
        <v>34</v>
      </c>
      <c r="H13" s="151" t="s">
        <v>103</v>
      </c>
      <c r="I13" s="151" t="s">
        <v>80</v>
      </c>
      <c r="J13" s="86"/>
      <c r="K13" s="87">
        <v>43.5</v>
      </c>
      <c r="L13" s="85"/>
      <c r="M13" s="86"/>
      <c r="N13" s="94">
        <f>J13+K13+L13+M13</f>
        <v>43.5</v>
      </c>
      <c r="O13" s="89">
        <v>1122</v>
      </c>
      <c r="P13" s="90"/>
      <c r="Q13" s="91">
        <v>1132</v>
      </c>
      <c r="R13" s="90"/>
      <c r="S13" s="89">
        <f>P13+Q13+R13</f>
        <v>1132</v>
      </c>
      <c r="T13" s="90">
        <f>SUM(O13+S13)</f>
        <v>2254</v>
      </c>
      <c r="W13" s="92"/>
    </row>
    <row r="14" spans="1:53" s="46" customFormat="1" ht="102">
      <c r="A14" s="55" t="s">
        <v>35</v>
      </c>
      <c r="B14" s="45">
        <v>78</v>
      </c>
      <c r="C14" s="56" t="s">
        <v>22</v>
      </c>
      <c r="D14" s="56" t="s">
        <v>23</v>
      </c>
      <c r="E14" s="93"/>
      <c r="F14" s="85" t="s">
        <v>36</v>
      </c>
      <c r="G14" s="85" t="s">
        <v>37</v>
      </c>
      <c r="H14" s="151" t="s">
        <v>92</v>
      </c>
      <c r="I14" s="151" t="s">
        <v>93</v>
      </c>
      <c r="J14" s="86">
        <v>1.5</v>
      </c>
      <c r="K14" s="87">
        <v>158.25</v>
      </c>
      <c r="L14" s="85">
        <v>369</v>
      </c>
      <c r="M14" s="86"/>
      <c r="N14" s="94">
        <f>J14+K14+L14+M14</f>
        <v>528.75</v>
      </c>
      <c r="O14" s="89">
        <v>13644</v>
      </c>
      <c r="P14" s="90">
        <v>7393</v>
      </c>
      <c r="Q14" s="91"/>
      <c r="R14" s="90"/>
      <c r="S14" s="89">
        <f>P14+Q14+R14</f>
        <v>7393</v>
      </c>
      <c r="T14" s="90">
        <f>SUM(O14+S14)</f>
        <v>21037</v>
      </c>
      <c r="W14" s="92"/>
    </row>
    <row r="15" spans="1:53" s="46" customFormat="1" ht="115.5" thickBot="1">
      <c r="A15" s="44" t="s">
        <v>38</v>
      </c>
      <c r="B15" s="45">
        <v>135</v>
      </c>
      <c r="C15" s="56" t="s">
        <v>22</v>
      </c>
      <c r="D15" s="56" t="s">
        <v>23</v>
      </c>
      <c r="E15" s="95"/>
      <c r="F15" s="50" t="s">
        <v>39</v>
      </c>
      <c r="G15" s="50" t="s">
        <v>40</v>
      </c>
      <c r="H15" s="152" t="s">
        <v>94</v>
      </c>
      <c r="I15" s="152" t="s">
        <v>83</v>
      </c>
      <c r="J15" s="96"/>
      <c r="K15" s="96">
        <v>140.25</v>
      </c>
      <c r="L15" s="50"/>
      <c r="M15" s="96"/>
      <c r="N15" s="51">
        <f>J15+K15+L15+M15</f>
        <v>140.25</v>
      </c>
      <c r="O15" s="52">
        <v>3621</v>
      </c>
      <c r="P15" s="53">
        <v>11301</v>
      </c>
      <c r="Q15" s="54"/>
      <c r="R15" s="53"/>
      <c r="S15" s="52">
        <f>P15+Q15+R15</f>
        <v>11301</v>
      </c>
      <c r="T15" s="53">
        <f>SUM(O15+S15)</f>
        <v>14922</v>
      </c>
      <c r="W15" s="92"/>
    </row>
    <row r="16" spans="1:53" s="72" customFormat="1" hidden="1">
      <c r="A16" s="63"/>
      <c r="B16" s="63"/>
      <c r="C16" s="63"/>
      <c r="D16" s="63"/>
      <c r="E16" s="63"/>
      <c r="F16" s="63"/>
      <c r="G16" s="63"/>
      <c r="H16" s="160"/>
      <c r="I16" s="63"/>
      <c r="J16" s="63"/>
      <c r="K16" s="63"/>
      <c r="L16" s="63"/>
      <c r="M16" s="63"/>
      <c r="N16" s="97"/>
      <c r="O16" s="98"/>
      <c r="R16" s="99"/>
      <c r="S16" s="98"/>
      <c r="W16" s="99"/>
    </row>
    <row r="17" spans="1:53" s="72" customFormat="1">
      <c r="A17" s="100"/>
      <c r="B17" s="100"/>
      <c r="C17" s="101">
        <v>2012</v>
      </c>
      <c r="D17" s="100"/>
      <c r="E17" s="102">
        <v>2012</v>
      </c>
      <c r="F17" s="100"/>
      <c r="G17" s="103"/>
      <c r="H17" s="161"/>
      <c r="I17" s="100"/>
      <c r="J17" s="100"/>
      <c r="K17" s="100"/>
      <c r="L17" s="100"/>
      <c r="M17" s="100"/>
      <c r="N17" s="104"/>
      <c r="O17" s="105"/>
      <c r="P17" s="106"/>
      <c r="Q17" s="106"/>
      <c r="R17" s="107"/>
      <c r="S17" s="105"/>
      <c r="T17" s="106"/>
      <c r="W17" s="99"/>
    </row>
    <row r="18" spans="1:53" s="72" customFormat="1" ht="30.75" hidden="1" customHeight="1" thickBot="1">
      <c r="A18" s="174" t="s">
        <v>43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08" t="s">
        <v>76</v>
      </c>
      <c r="N18" s="109"/>
      <c r="O18" s="110" t="s">
        <v>2</v>
      </c>
      <c r="P18" s="111"/>
      <c r="Q18" s="111"/>
      <c r="R18" s="111"/>
      <c r="S18" s="112"/>
      <c r="T18" s="113"/>
      <c r="U18" s="114"/>
      <c r="V18" s="114"/>
      <c r="W18" s="115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</row>
    <row r="19" spans="1:53" s="120" customFormat="1" ht="54.75" hidden="1" customHeight="1">
      <c r="A19" s="28" t="s">
        <v>3</v>
      </c>
      <c r="B19" s="29" t="s">
        <v>4</v>
      </c>
      <c r="C19" s="30" t="s">
        <v>5</v>
      </c>
      <c r="D19" s="30" t="s">
        <v>6</v>
      </c>
      <c r="E19" s="31" t="s">
        <v>7</v>
      </c>
      <c r="F19" s="29" t="s">
        <v>8</v>
      </c>
      <c r="G19" s="30" t="s">
        <v>9</v>
      </c>
      <c r="H19" s="29"/>
      <c r="I19" s="29" t="s">
        <v>10</v>
      </c>
      <c r="J19" s="32" t="s">
        <v>11</v>
      </c>
      <c r="K19" s="33" t="s">
        <v>12</v>
      </c>
      <c r="L19" s="34" t="s">
        <v>13</v>
      </c>
      <c r="M19" s="32" t="s">
        <v>42</v>
      </c>
      <c r="N19" s="43" t="s">
        <v>14</v>
      </c>
      <c r="O19" s="39" t="s">
        <v>15</v>
      </c>
      <c r="P19" s="116" t="s">
        <v>16</v>
      </c>
      <c r="Q19" s="117" t="s">
        <v>17</v>
      </c>
      <c r="R19" s="116" t="s">
        <v>18</v>
      </c>
      <c r="S19" s="118" t="s">
        <v>19</v>
      </c>
      <c r="T19" s="119" t="s">
        <v>20</v>
      </c>
      <c r="U19" s="17"/>
      <c r="V19" s="18"/>
      <c r="W19" s="24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</row>
    <row r="20" spans="1:53" s="120" customFormat="1" ht="105.75" thickBot="1">
      <c r="A20" s="121" t="s">
        <v>44</v>
      </c>
      <c r="B20" s="122">
        <v>55</v>
      </c>
      <c r="C20" s="123" t="s">
        <v>22</v>
      </c>
      <c r="D20" s="123" t="s">
        <v>23</v>
      </c>
      <c r="E20" s="124"/>
      <c r="F20" s="124" t="s">
        <v>45</v>
      </c>
      <c r="G20" s="124" t="s">
        <v>63</v>
      </c>
      <c r="H20" s="153" t="s">
        <v>95</v>
      </c>
      <c r="I20" s="153" t="s">
        <v>104</v>
      </c>
      <c r="J20" s="125"/>
      <c r="K20" s="126" t="s">
        <v>77</v>
      </c>
      <c r="L20" s="124"/>
      <c r="M20" s="127">
        <v>1000</v>
      </c>
      <c r="N20" s="128" t="s">
        <v>78</v>
      </c>
      <c r="O20" s="129">
        <v>7009</v>
      </c>
      <c r="P20" s="130">
        <v>20445</v>
      </c>
      <c r="Q20" s="131">
        <v>20445</v>
      </c>
      <c r="R20" s="130"/>
      <c r="S20" s="129">
        <f>P20+Q20+R20</f>
        <v>40890</v>
      </c>
      <c r="T20" s="130">
        <f>SUM(O20+S20)</f>
        <v>47899</v>
      </c>
      <c r="W20" s="132"/>
    </row>
    <row r="21" spans="1:53" s="72" customFormat="1">
      <c r="A21" s="100"/>
      <c r="B21" s="100"/>
      <c r="C21" s="101">
        <v>2011</v>
      </c>
      <c r="D21" s="100"/>
      <c r="E21" s="102">
        <v>2011</v>
      </c>
      <c r="F21" s="100"/>
      <c r="G21" s="103"/>
      <c r="H21" s="161"/>
      <c r="I21" s="100"/>
      <c r="J21" s="100"/>
      <c r="K21" s="100"/>
      <c r="L21" s="100"/>
      <c r="M21" s="100"/>
      <c r="N21" s="104"/>
      <c r="O21" s="105"/>
      <c r="P21" s="106"/>
      <c r="Q21" s="106"/>
      <c r="R21" s="107"/>
      <c r="S21" s="105"/>
      <c r="T21" s="106"/>
      <c r="W21" s="99"/>
    </row>
    <row r="22" spans="1:53" s="72" customFormat="1" ht="30.75" hidden="1" customHeight="1" thickBot="1">
      <c r="A22" s="174" t="s">
        <v>46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08" t="s">
        <v>76</v>
      </c>
      <c r="N22" s="109"/>
      <c r="O22" s="110" t="s">
        <v>2</v>
      </c>
      <c r="P22" s="111"/>
      <c r="Q22" s="111"/>
      <c r="R22" s="111"/>
      <c r="S22" s="112"/>
      <c r="T22" s="113"/>
      <c r="U22" s="114"/>
      <c r="V22" s="114"/>
      <c r="W22" s="115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</row>
    <row r="23" spans="1:53" s="120" customFormat="1" ht="54.75" hidden="1" customHeight="1">
      <c r="A23" s="28" t="s">
        <v>3</v>
      </c>
      <c r="B23" s="29" t="s">
        <v>4</v>
      </c>
      <c r="C23" s="30" t="s">
        <v>5</v>
      </c>
      <c r="D23" s="30" t="s">
        <v>6</v>
      </c>
      <c r="E23" s="31" t="s">
        <v>7</v>
      </c>
      <c r="F23" s="29" t="s">
        <v>8</v>
      </c>
      <c r="G23" s="30" t="s">
        <v>9</v>
      </c>
      <c r="H23" s="29"/>
      <c r="I23" s="29" t="s">
        <v>10</v>
      </c>
      <c r="J23" s="32" t="s">
        <v>11</v>
      </c>
      <c r="K23" s="33" t="s">
        <v>12</v>
      </c>
      <c r="L23" s="34" t="s">
        <v>13</v>
      </c>
      <c r="M23" s="32" t="s">
        <v>42</v>
      </c>
      <c r="N23" s="43" t="s">
        <v>14</v>
      </c>
      <c r="O23" s="39" t="s">
        <v>15</v>
      </c>
      <c r="P23" s="116" t="s">
        <v>16</v>
      </c>
      <c r="Q23" s="117" t="s">
        <v>17</v>
      </c>
      <c r="R23" s="116" t="s">
        <v>18</v>
      </c>
      <c r="S23" s="118" t="s">
        <v>19</v>
      </c>
      <c r="T23" s="119" t="s">
        <v>20</v>
      </c>
      <c r="U23" s="17"/>
      <c r="V23" s="18"/>
      <c r="W23" s="24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</row>
    <row r="24" spans="1:53" s="120" customFormat="1" ht="150">
      <c r="A24" s="133" t="s">
        <v>47</v>
      </c>
      <c r="B24" s="133">
        <v>28</v>
      </c>
      <c r="C24" s="133" t="s">
        <v>22</v>
      </c>
      <c r="D24" s="133" t="s">
        <v>23</v>
      </c>
      <c r="E24" s="122"/>
      <c r="F24" s="134" t="s">
        <v>48</v>
      </c>
      <c r="G24" s="133" t="s">
        <v>49</v>
      </c>
      <c r="H24" s="155" t="s">
        <v>96</v>
      </c>
      <c r="I24" s="154" t="s">
        <v>100</v>
      </c>
      <c r="J24" s="135"/>
      <c r="K24" s="136">
        <v>196.86</v>
      </c>
      <c r="L24" s="135"/>
      <c r="M24" s="133"/>
      <c r="N24" s="137">
        <v>196.86</v>
      </c>
      <c r="O24" s="138">
        <v>4828</v>
      </c>
      <c r="P24" s="139">
        <v>25190</v>
      </c>
      <c r="Q24" s="111">
        <v>23140</v>
      </c>
      <c r="R24" s="139">
        <v>24139</v>
      </c>
      <c r="S24" s="138">
        <f>P24+Q24+R24</f>
        <v>72469</v>
      </c>
      <c r="T24" s="139">
        <f>SUM(O24+S24)</f>
        <v>77297</v>
      </c>
      <c r="W24" s="132"/>
    </row>
    <row r="25" spans="1:53" s="120" customFormat="1" ht="90.75" thickBot="1">
      <c r="A25" s="122" t="s">
        <v>50</v>
      </c>
      <c r="B25" s="122">
        <v>126</v>
      </c>
      <c r="C25" s="123" t="s">
        <v>22</v>
      </c>
      <c r="D25" s="122" t="s">
        <v>23</v>
      </c>
      <c r="E25" s="140"/>
      <c r="F25" s="141" t="s">
        <v>51</v>
      </c>
      <c r="G25" s="124" t="s">
        <v>52</v>
      </c>
      <c r="H25" s="153" t="s">
        <v>97</v>
      </c>
      <c r="I25" s="153" t="s">
        <v>81</v>
      </c>
      <c r="J25" s="125"/>
      <c r="K25" s="126">
        <v>28.12</v>
      </c>
      <c r="L25" s="124"/>
      <c r="M25" s="141"/>
      <c r="N25" s="128">
        <v>28.12</v>
      </c>
      <c r="O25" s="129">
        <v>687</v>
      </c>
      <c r="P25" s="130"/>
      <c r="Q25" s="131"/>
      <c r="R25" s="130"/>
      <c r="S25" s="129">
        <f>P25+Q25+R25</f>
        <v>0</v>
      </c>
      <c r="T25" s="130">
        <f>SUM(O25+S25)</f>
        <v>687</v>
      </c>
      <c r="W25" s="132"/>
    </row>
    <row r="26" spans="1:53" s="72" customFormat="1">
      <c r="A26" s="100"/>
      <c r="B26" s="100"/>
      <c r="C26" s="101">
        <v>2010</v>
      </c>
      <c r="D26" s="100"/>
      <c r="E26" s="102">
        <v>2010</v>
      </c>
      <c r="F26" s="100"/>
      <c r="G26" s="103"/>
      <c r="H26" s="161"/>
      <c r="I26" s="100"/>
      <c r="J26" s="100"/>
      <c r="K26" s="100"/>
      <c r="L26" s="100"/>
      <c r="M26" s="100"/>
      <c r="N26" s="104"/>
      <c r="O26" s="105"/>
      <c r="P26" s="106"/>
      <c r="Q26" s="106"/>
      <c r="R26" s="107"/>
      <c r="S26" s="105"/>
      <c r="T26" s="106"/>
      <c r="W26" s="99"/>
    </row>
    <row r="27" spans="1:53" s="72" customFormat="1" ht="30.75" hidden="1" customHeight="1" thickBot="1">
      <c r="A27" s="174" t="s">
        <v>53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08" t="s">
        <v>76</v>
      </c>
      <c r="N27" s="109"/>
      <c r="O27" s="110" t="s">
        <v>2</v>
      </c>
      <c r="P27" s="111"/>
      <c r="Q27" s="111"/>
      <c r="R27" s="111"/>
      <c r="S27" s="112"/>
      <c r="T27" s="113"/>
      <c r="U27" s="114"/>
      <c r="V27" s="114"/>
      <c r="W27" s="115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</row>
    <row r="28" spans="1:53" s="120" customFormat="1" ht="54.75" hidden="1" customHeight="1">
      <c r="A28" s="28" t="s">
        <v>3</v>
      </c>
      <c r="B28" s="29" t="s">
        <v>4</v>
      </c>
      <c r="C28" s="30" t="s">
        <v>5</v>
      </c>
      <c r="D28" s="30" t="s">
        <v>6</v>
      </c>
      <c r="E28" s="31" t="s">
        <v>7</v>
      </c>
      <c r="F28" s="29" t="s">
        <v>8</v>
      </c>
      <c r="G28" s="30" t="s">
        <v>9</v>
      </c>
      <c r="H28" s="29"/>
      <c r="I28" s="29" t="s">
        <v>10</v>
      </c>
      <c r="J28" s="32" t="s">
        <v>11</v>
      </c>
      <c r="K28" s="33" t="s">
        <v>12</v>
      </c>
      <c r="L28" s="34" t="s">
        <v>13</v>
      </c>
      <c r="M28" s="32" t="s">
        <v>42</v>
      </c>
      <c r="N28" s="43" t="s">
        <v>14</v>
      </c>
      <c r="O28" s="39" t="s">
        <v>15</v>
      </c>
      <c r="P28" s="116" t="s">
        <v>16</v>
      </c>
      <c r="Q28" s="117" t="s">
        <v>17</v>
      </c>
      <c r="R28" s="116" t="s">
        <v>18</v>
      </c>
      <c r="S28" s="118" t="s">
        <v>19</v>
      </c>
      <c r="T28" s="119" t="s">
        <v>20</v>
      </c>
      <c r="U28" s="17"/>
      <c r="V28" s="18"/>
      <c r="W28" s="24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</row>
    <row r="29" spans="1:53" s="120" customFormat="1" ht="150">
      <c r="A29" s="133" t="s">
        <v>54</v>
      </c>
      <c r="B29" s="133">
        <v>4</v>
      </c>
      <c r="C29" s="133" t="s">
        <v>22</v>
      </c>
      <c r="D29" s="133" t="s">
        <v>23</v>
      </c>
      <c r="E29" s="122"/>
      <c r="F29" s="133" t="s">
        <v>64</v>
      </c>
      <c r="G29" s="133" t="s">
        <v>55</v>
      </c>
      <c r="H29" s="155" t="s">
        <v>98</v>
      </c>
      <c r="I29" s="155" t="s">
        <v>105</v>
      </c>
      <c r="J29" s="133"/>
      <c r="K29" s="136">
        <v>195</v>
      </c>
      <c r="L29" s="134"/>
      <c r="M29" s="133"/>
      <c r="N29" s="142">
        <v>195</v>
      </c>
      <c r="O29" s="138">
        <v>5049</v>
      </c>
      <c r="P29" s="139">
        <v>21556</v>
      </c>
      <c r="Q29" s="111">
        <v>27444</v>
      </c>
      <c r="R29" s="139">
        <v>27667</v>
      </c>
      <c r="S29" s="138">
        <f>SUM(P29+Q29+R29)</f>
        <v>76667</v>
      </c>
      <c r="T29" s="139">
        <f>SUM(O29+S29)</f>
        <v>81716</v>
      </c>
      <c r="W29" s="132"/>
    </row>
    <row r="30" spans="1:53" s="120" customFormat="1" ht="105.75" thickBot="1">
      <c r="A30" s="122" t="s">
        <v>56</v>
      </c>
      <c r="B30" s="122">
        <v>123</v>
      </c>
      <c r="C30" s="122" t="s">
        <v>22</v>
      </c>
      <c r="D30" s="122" t="s">
        <v>57</v>
      </c>
      <c r="E30" s="140"/>
      <c r="F30" s="124" t="s">
        <v>65</v>
      </c>
      <c r="G30" s="124" t="s">
        <v>58</v>
      </c>
      <c r="H30" s="153" t="s">
        <v>99</v>
      </c>
      <c r="I30" s="153" t="s">
        <v>101</v>
      </c>
      <c r="J30" s="141"/>
      <c r="K30" s="126">
        <v>182.25</v>
      </c>
      <c r="L30" s="124"/>
      <c r="M30" s="141"/>
      <c r="N30" s="143">
        <v>182.25</v>
      </c>
      <c r="O30" s="129">
        <v>4508</v>
      </c>
      <c r="P30" s="130">
        <v>12914</v>
      </c>
      <c r="Q30" s="131"/>
      <c r="R30" s="130"/>
      <c r="S30" s="129">
        <f>SUM(P30+Q30+R30)</f>
        <v>12914</v>
      </c>
      <c r="T30" s="130">
        <f>SUM(O30+S30)</f>
        <v>17422</v>
      </c>
      <c r="W30" s="132"/>
    </row>
    <row r="31" spans="1:53" s="72" customFormat="1" ht="15.75" thickBot="1">
      <c r="A31" s="63"/>
      <c r="B31" s="63"/>
      <c r="C31" s="63"/>
      <c r="D31" s="63"/>
      <c r="E31" s="144" t="s">
        <v>66</v>
      </c>
      <c r="F31" s="145"/>
      <c r="G31" s="145"/>
      <c r="H31" s="162"/>
      <c r="I31" s="145"/>
      <c r="J31" s="145"/>
      <c r="K31" s="145"/>
      <c r="L31" s="145"/>
      <c r="M31" s="145"/>
      <c r="N31" s="146"/>
      <c r="O31" s="147">
        <f>SUM(O6,O11,O12,O13,O14,O15,O20,O24,O25,O29,O30)</f>
        <v>53043</v>
      </c>
      <c r="P31" s="148"/>
      <c r="Q31" s="148"/>
      <c r="R31" s="148"/>
      <c r="S31" s="147">
        <f>SUM(S6,S11,S12,S13,S14,S15,S20,S24,S25,S29,S30)</f>
        <v>336892</v>
      </c>
      <c r="T31" s="149">
        <f>SUM(T6,T11,T12,T13,T14,T15,T20,T24,T25,T29,T30)</f>
        <v>389935</v>
      </c>
      <c r="W31" s="150"/>
    </row>
    <row r="32" spans="1:53">
      <c r="E32" s="170" t="s">
        <v>102</v>
      </c>
      <c r="I32" s="20"/>
      <c r="X32" s="22"/>
    </row>
    <row r="33" spans="9:24">
      <c r="I33" s="21"/>
      <c r="X33" s="22"/>
    </row>
    <row r="34" spans="9:24">
      <c r="I34" s="19"/>
      <c r="X34" s="23"/>
    </row>
  </sheetData>
  <mergeCells count="5">
    <mergeCell ref="A5:L5"/>
    <mergeCell ref="A9:L9"/>
    <mergeCell ref="A18:L18"/>
    <mergeCell ref="A22:L22"/>
    <mergeCell ref="A27:L27"/>
  </mergeCells>
  <printOptions gridLines="1"/>
  <pageMargins left="0.19685039370078741" right="0.15748031496062992" top="0.31496062992125984" bottom="0.3149606299212598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e72628b-1225-4e44-b62f-b96cc0d46f4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C867769F040240AAC734167459622C" ma:contentTypeVersion="2" ma:contentTypeDescription="Vytvoří nový dokument" ma:contentTypeScope="" ma:versionID="f1bd263602015496956312fe382bb147">
  <xsd:schema xmlns:xsd="http://www.w3.org/2001/XMLSchema" xmlns:xs="http://www.w3.org/2001/XMLSchema" xmlns:p="http://schemas.microsoft.com/office/2006/metadata/properties" xmlns:ns1="http://schemas.microsoft.com/sharepoint/v3" xmlns:ns2="ce72628b-1225-4e44-b62f-b96cc0d46f4a" targetNamespace="http://schemas.microsoft.com/office/2006/metadata/properties" ma:root="true" ma:fieldsID="f99af3c9a12c9fee9474dc685ec793e4" ns1:_="" ns2:_="">
    <xsd:import namespace="http://schemas.microsoft.com/sharepoint/v3"/>
    <xsd:import namespace="ce72628b-1225-4e44-b62f-b96cc0d46f4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2628b-1225-4e44-b62f-b96cc0d46f4a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52CF7B-2E13-4956-B5AE-20713D076711}"/>
</file>

<file path=customXml/itemProps2.xml><?xml version="1.0" encoding="utf-8"?>
<ds:datastoreItem xmlns:ds="http://schemas.openxmlformats.org/officeDocument/2006/customXml" ds:itemID="{1D3BD550-0AFC-47D9-A621-F7CED1B6190B}"/>
</file>

<file path=customXml/itemProps3.xml><?xml version="1.0" encoding="utf-8"?>
<ds:datastoreItem xmlns:ds="http://schemas.openxmlformats.org/officeDocument/2006/customXml" ds:itemID="{29A0B0CF-339C-49D3-A261-481B217C91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Karlovarský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ladislav.becvar</dc:creator>
  <cp:lastModifiedBy>daniel.tovth</cp:lastModifiedBy>
  <cp:lastPrinted>2014-07-21T14:54:05Z</cp:lastPrinted>
  <dcterms:created xsi:type="dcterms:W3CDTF">2014-07-07T14:00:12Z</dcterms:created>
  <dcterms:modified xsi:type="dcterms:W3CDTF">2014-07-21T14:54:20Z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0x010100F9C867769F040240AAC734167459622C</vt:lpwstr>
  </property>
</Properties>
</file>