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6\prubezne zpravy\formulare PZ final\"/>
    </mc:Choice>
  </mc:AlternateContent>
  <xr:revisionPtr revIDLastSave="0" documentId="13_ncr:1_{6388CAC1-4D34-4F76-92D4-51C1EDFF0846}" xr6:coauthVersionLast="36" xr6:coauthVersionMax="36" xr10:uidLastSave="{00000000-0000-0000-0000-000000000000}"/>
  <workbookProtection workbookPassword="8D29" lockStructure="1"/>
  <bookViews>
    <workbookView xWindow="32760" yWindow="15" windowWidth="13320" windowHeight="10695" activeTab="4" xr2:uid="{00000000-000D-0000-FFFF-FFFF00000000}"/>
  </bookViews>
  <sheets>
    <sheet name="úvodní list" sheetId="3" r:id="rId1"/>
    <sheet name="část A zhodnocení" sheetId="23" r:id="rId2"/>
    <sheet name="část B ind_P_prev" sheetId="11" r:id="rId3"/>
    <sheet name="část C zaměstnanci" sheetId="28" r:id="rId4"/>
    <sheet name="část D náklady" sheetId="26" r:id="rId5"/>
    <sheet name="část E zdroje" sheetId="27" r:id="rId6"/>
    <sheet name="data" sheetId="8" state="hidden" r:id="rId7"/>
  </sheets>
  <externalReferences>
    <externalReference r:id="rId8"/>
    <externalReference r:id="rId9"/>
  </externalReferences>
  <definedNames>
    <definedName name="druhysluzeb" localSheetId="3">[1]data!$A$1:$A$33</definedName>
    <definedName name="druhysluzeb" localSheetId="4">[2]data!$A$1:$A$33</definedName>
    <definedName name="druhysluzeb" localSheetId="5">[2]data!$A$1:$A$33</definedName>
    <definedName name="druhysluzeb">data!$A$1:$A$34</definedName>
  </definedNames>
  <calcPr calcId="191029"/>
</workbook>
</file>

<file path=xl/calcChain.xml><?xml version="1.0" encoding="utf-8"?>
<calcChain xmlns="http://schemas.openxmlformats.org/spreadsheetml/2006/main">
  <c r="O27" i="26" l="1"/>
  <c r="O26" i="26"/>
  <c r="O25" i="26"/>
  <c r="O23" i="26"/>
  <c r="O22" i="26"/>
  <c r="O21" i="26"/>
  <c r="O20" i="26"/>
  <c r="O19" i="26"/>
  <c r="O18" i="26"/>
  <c r="N70" i="26" l="1"/>
  <c r="N69" i="26"/>
  <c r="N51" i="26"/>
  <c r="N50" i="26"/>
  <c r="N49" i="26"/>
  <c r="N47" i="26"/>
  <c r="N46" i="26"/>
  <c r="N45" i="26"/>
  <c r="N44" i="26"/>
  <c r="N43" i="26"/>
  <c r="N42" i="26"/>
  <c r="N39" i="26"/>
  <c r="N38" i="26"/>
  <c r="N37" i="26"/>
  <c r="N35" i="26"/>
  <c r="N34" i="26"/>
  <c r="N33" i="26"/>
  <c r="N32" i="26"/>
  <c r="N31" i="26"/>
  <c r="N30" i="26"/>
  <c r="N27" i="26"/>
  <c r="N26" i="26"/>
  <c r="N25" i="26"/>
  <c r="N23" i="26"/>
  <c r="N22" i="26"/>
  <c r="N21" i="26"/>
  <c r="N20" i="26"/>
  <c r="N19" i="26"/>
  <c r="N18" i="26"/>
  <c r="I50" i="28" l="1"/>
  <c r="G50" i="28"/>
  <c r="K50" i="28" s="1"/>
  <c r="K49" i="28"/>
  <c r="I49" i="28"/>
  <c r="G49" i="28"/>
  <c r="G47" i="28" s="1"/>
  <c r="N47" i="28" s="1"/>
  <c r="I48" i="28"/>
  <c r="K48" i="28" s="1"/>
  <c r="K47" i="28" s="1"/>
  <c r="G48" i="28"/>
  <c r="J47" i="28"/>
  <c r="H47" i="28"/>
  <c r="H36" i="28" s="1"/>
  <c r="F47" i="28"/>
  <c r="E47" i="28"/>
  <c r="M47" i="28" s="1"/>
  <c r="I46" i="28"/>
  <c r="G46" i="28"/>
  <c r="K46" i="28" s="1"/>
  <c r="I45" i="28"/>
  <c r="G45" i="28"/>
  <c r="K45" i="28" s="1"/>
  <c r="I44" i="28"/>
  <c r="G44" i="28"/>
  <c r="G43" i="28" s="1"/>
  <c r="N43" i="28" s="1"/>
  <c r="J43" i="28"/>
  <c r="I43" i="28"/>
  <c r="O43" i="28" s="1"/>
  <c r="H43" i="28"/>
  <c r="F43" i="28"/>
  <c r="E43" i="28"/>
  <c r="M43" i="28" s="1"/>
  <c r="I42" i="28"/>
  <c r="G42" i="28"/>
  <c r="K42" i="28" s="1"/>
  <c r="I41" i="28"/>
  <c r="G41" i="28"/>
  <c r="K41" i="28" s="1"/>
  <c r="I40" i="28"/>
  <c r="G40" i="28"/>
  <c r="K40" i="28" s="1"/>
  <c r="I39" i="28"/>
  <c r="G39" i="28"/>
  <c r="K39" i="28" s="1"/>
  <c r="I38" i="28"/>
  <c r="I37" i="28" s="1"/>
  <c r="G38" i="28"/>
  <c r="K38" i="28" s="1"/>
  <c r="M37" i="28"/>
  <c r="J37" i="28"/>
  <c r="J36" i="28" s="1"/>
  <c r="P36" i="28" s="1"/>
  <c r="H37" i="28"/>
  <c r="G37" i="28"/>
  <c r="N37" i="28" s="1"/>
  <c r="F37" i="28"/>
  <c r="E37" i="28"/>
  <c r="F36" i="28"/>
  <c r="N35" i="28"/>
  <c r="M35" i="28"/>
  <c r="I35" i="28"/>
  <c r="O35" i="28" s="1"/>
  <c r="G35" i="28"/>
  <c r="K35" i="28" s="1"/>
  <c r="N34" i="28"/>
  <c r="M34" i="28"/>
  <c r="I34" i="28"/>
  <c r="O34" i="28" s="1"/>
  <c r="G34" i="28"/>
  <c r="K34" i="28" s="1"/>
  <c r="I33" i="28"/>
  <c r="G33" i="28"/>
  <c r="K33" i="28" s="1"/>
  <c r="I32" i="28"/>
  <c r="G32" i="28"/>
  <c r="K32" i="28" s="1"/>
  <c r="I31" i="28"/>
  <c r="G31" i="28"/>
  <c r="K31" i="28" s="1"/>
  <c r="I30" i="28"/>
  <c r="G30" i="28"/>
  <c r="K30" i="28" s="1"/>
  <c r="I29" i="28"/>
  <c r="G29" i="28"/>
  <c r="K29" i="28" s="1"/>
  <c r="I28" i="28"/>
  <c r="G28" i="28"/>
  <c r="K28" i="28" s="1"/>
  <c r="I27" i="28"/>
  <c r="G27" i="28"/>
  <c r="K27" i="28" s="1"/>
  <c r="I26" i="28"/>
  <c r="I25" i="28" s="1"/>
  <c r="O25" i="28" s="1"/>
  <c r="G26" i="28"/>
  <c r="K26" i="28" s="1"/>
  <c r="M25" i="28"/>
  <c r="J25" i="28"/>
  <c r="H25" i="28"/>
  <c r="G25" i="28"/>
  <c r="N25" i="28" s="1"/>
  <c r="F25" i="28"/>
  <c r="E25" i="28"/>
  <c r="K24" i="28"/>
  <c r="I24" i="28"/>
  <c r="G24" i="28"/>
  <c r="K23" i="28"/>
  <c r="I23" i="28"/>
  <c r="G23" i="28"/>
  <c r="K22" i="28"/>
  <c r="I22" i="28"/>
  <c r="G22" i="28"/>
  <c r="K21" i="28"/>
  <c r="I21" i="28"/>
  <c r="G21" i="28"/>
  <c r="K20" i="28"/>
  <c r="I20" i="28"/>
  <c r="G20" i="28"/>
  <c r="K19" i="28"/>
  <c r="I19" i="28"/>
  <c r="G19" i="28"/>
  <c r="K18" i="28"/>
  <c r="I18" i="28"/>
  <c r="G18" i="28"/>
  <c r="K17" i="28"/>
  <c r="I17" i="28"/>
  <c r="G17" i="28"/>
  <c r="K16" i="28"/>
  <c r="I16" i="28"/>
  <c r="G16" i="28"/>
  <c r="K15" i="28"/>
  <c r="I15" i="28"/>
  <c r="G15" i="28"/>
  <c r="K14" i="28"/>
  <c r="K13" i="28" s="1"/>
  <c r="I14" i="28"/>
  <c r="I13" i="28" s="1"/>
  <c r="I11" i="28" s="1"/>
  <c r="O11" i="28" s="1"/>
  <c r="G14" i="28"/>
  <c r="G13" i="28" s="1"/>
  <c r="J13" i="28"/>
  <c r="J11" i="28" s="1"/>
  <c r="H13" i="28"/>
  <c r="H11" i="28" s="1"/>
  <c r="H4" i="28" s="1"/>
  <c r="F13" i="28"/>
  <c r="E13" i="28"/>
  <c r="I12" i="28"/>
  <c r="G12" i="28"/>
  <c r="G11" i="28" s="1"/>
  <c r="N11" i="28" s="1"/>
  <c r="F11" i="28"/>
  <c r="E11" i="28"/>
  <c r="M11" i="28" s="1"/>
  <c r="I10" i="28"/>
  <c r="G10" i="28"/>
  <c r="K10" i="28" s="1"/>
  <c r="I9" i="28"/>
  <c r="G9" i="28"/>
  <c r="K9" i="28" s="1"/>
  <c r="I8" i="28"/>
  <c r="I6" i="28" s="1"/>
  <c r="G8" i="28"/>
  <c r="K8" i="28" s="1"/>
  <c r="I7" i="28"/>
  <c r="G7" i="28"/>
  <c r="K7" i="28" s="1"/>
  <c r="J6" i="28"/>
  <c r="J4" i="28" s="1"/>
  <c r="H6" i="28"/>
  <c r="G6" i="28"/>
  <c r="N6" i="28" s="1"/>
  <c r="F6" i="28"/>
  <c r="E6" i="28"/>
  <c r="M6" i="28" s="1"/>
  <c r="O5" i="28"/>
  <c r="N5" i="28"/>
  <c r="M5" i="28"/>
  <c r="K5" i="28"/>
  <c r="I5" i="28"/>
  <c r="G5" i="28"/>
  <c r="F4" i="28"/>
  <c r="F51" i="28" s="1"/>
  <c r="E4" i="28"/>
  <c r="P4" i="28" l="1"/>
  <c r="J51" i="28"/>
  <c r="K6" i="28"/>
  <c r="K4" i="28" s="1"/>
  <c r="G4" i="28"/>
  <c r="G51" i="28" s="1"/>
  <c r="K25" i="28"/>
  <c r="H51" i="28"/>
  <c r="K37" i="28"/>
  <c r="O6" i="28"/>
  <c r="I4" i="28"/>
  <c r="O37" i="28"/>
  <c r="E36" i="28"/>
  <c r="E51" i="28" s="1"/>
  <c r="G36" i="28"/>
  <c r="I47" i="28"/>
  <c r="O47" i="28" s="1"/>
  <c r="K12" i="28"/>
  <c r="K11" i="28" s="1"/>
  <c r="K44" i="28"/>
  <c r="K43" i="28" s="1"/>
  <c r="K51" i="28" l="1"/>
  <c r="K36" i="28"/>
  <c r="I36" i="28"/>
  <c r="I51" i="28" s="1"/>
  <c r="E5" i="27" l="1"/>
  <c r="E4" i="27"/>
  <c r="G7" i="11"/>
  <c r="F5" i="27"/>
  <c r="H5" i="27"/>
  <c r="F4" i="27"/>
  <c r="F22" i="27"/>
  <c r="H18" i="26"/>
  <c r="H19" i="26"/>
  <c r="H20" i="26"/>
  <c r="H21" i="26"/>
  <c r="H22" i="26"/>
  <c r="H23" i="26"/>
  <c r="H25" i="26"/>
  <c r="H26" i="26"/>
  <c r="H27" i="26"/>
  <c r="H30" i="26"/>
  <c r="H31" i="26"/>
  <c r="H32" i="26"/>
  <c r="H33" i="26"/>
  <c r="H34" i="26"/>
  <c r="H35" i="26"/>
  <c r="H37" i="26"/>
  <c r="H38" i="26"/>
  <c r="H39" i="26"/>
  <c r="H42" i="26"/>
  <c r="H43" i="26"/>
  <c r="H44" i="26"/>
  <c r="H45" i="26"/>
  <c r="H46" i="26"/>
  <c r="H47" i="26"/>
  <c r="H49" i="26"/>
  <c r="H50" i="26"/>
  <c r="H51" i="26"/>
  <c r="H52" i="26"/>
  <c r="H55" i="26"/>
  <c r="H56" i="26"/>
  <c r="H57" i="26"/>
  <c r="H58" i="26"/>
  <c r="H59" i="26"/>
  <c r="H60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F48" i="26"/>
  <c r="H48" i="26" s="1"/>
  <c r="G48" i="26"/>
  <c r="I48" i="26"/>
  <c r="J48" i="26"/>
  <c r="J40" i="26"/>
  <c r="E48" i="26"/>
  <c r="F41" i="26"/>
  <c r="G41" i="26"/>
  <c r="G40" i="26"/>
  <c r="I41" i="26"/>
  <c r="I40" i="26"/>
  <c r="J41" i="26"/>
  <c r="E41" i="26"/>
  <c r="E40" i="26"/>
  <c r="F36" i="26"/>
  <c r="H36" i="26"/>
  <c r="G36" i="26"/>
  <c r="I36" i="26"/>
  <c r="J36" i="26"/>
  <c r="E36" i="26"/>
  <c r="F29" i="26"/>
  <c r="H29" i="26"/>
  <c r="G29" i="26"/>
  <c r="G28" i="26"/>
  <c r="I29" i="26"/>
  <c r="I28" i="26"/>
  <c r="J29" i="26"/>
  <c r="J28" i="26"/>
  <c r="E29" i="26"/>
  <c r="E28" i="26"/>
  <c r="F24" i="26"/>
  <c r="G24" i="26"/>
  <c r="H24" i="26"/>
  <c r="I24" i="26"/>
  <c r="J24" i="26"/>
  <c r="E24" i="26"/>
  <c r="F17" i="26"/>
  <c r="F16" i="26"/>
  <c r="G17" i="26"/>
  <c r="H17" i="26"/>
  <c r="I17" i="26"/>
  <c r="I16" i="26"/>
  <c r="I15" i="26"/>
  <c r="I74" i="26"/>
  <c r="E5" i="26"/>
  <c r="E6" i="26"/>
  <c r="J17" i="26"/>
  <c r="J16" i="26"/>
  <c r="J15" i="26"/>
  <c r="J74" i="26"/>
  <c r="E10" i="26"/>
  <c r="E11" i="26"/>
  <c r="E17" i="26"/>
  <c r="E16" i="26"/>
  <c r="G22" i="27"/>
  <c r="E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J61" i="26"/>
  <c r="I61" i="26"/>
  <c r="G61" i="26"/>
  <c r="G53" i="26"/>
  <c r="H61" i="26"/>
  <c r="F61" i="26"/>
  <c r="E61" i="26"/>
  <c r="J54" i="26"/>
  <c r="J53" i="26"/>
  <c r="I54" i="26"/>
  <c r="I53" i="26"/>
  <c r="G54" i="26"/>
  <c r="F54" i="26"/>
  <c r="H54" i="26"/>
  <c r="E54" i="26"/>
  <c r="E53" i="26"/>
  <c r="G8" i="11"/>
  <c r="G10" i="11"/>
  <c r="F8" i="11"/>
  <c r="F10" i="11"/>
  <c r="E8" i="11"/>
  <c r="E10" i="11"/>
  <c r="F53" i="26"/>
  <c r="G16" i="26"/>
  <c r="G15" i="26"/>
  <c r="G74" i="26"/>
  <c r="H53" i="26"/>
  <c r="H16" i="26"/>
  <c r="E15" i="26"/>
  <c r="E74" i="26"/>
  <c r="H41" i="26"/>
  <c r="H4" i="27"/>
  <c r="H22" i="27"/>
  <c r="F28" i="26"/>
  <c r="H28" i="26"/>
  <c r="F40" i="26" l="1"/>
  <c r="F15" i="26" l="1"/>
  <c r="H40" i="26"/>
  <c r="H15" i="26" l="1"/>
  <c r="F74" i="26"/>
  <c r="H74" i="26" s="1"/>
  <c r="E26" i="27" s="1"/>
</calcChain>
</file>

<file path=xl/sharedStrings.xml><?xml version="1.0" encoding="utf-8"?>
<sst xmlns="http://schemas.openxmlformats.org/spreadsheetml/2006/main" count="285" uniqueCount="277">
  <si>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</si>
  <si>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</si>
  <si>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</si>
  <si>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</si>
  <si>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</si>
  <si>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</si>
  <si>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</si>
  <si>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</si>
  <si>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</si>
  <si>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</si>
  <si>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</si>
  <si>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</si>
  <si>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</si>
  <si>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</si>
  <si>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</si>
  <si>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</si>
  <si>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</si>
  <si>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</si>
  <si>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</si>
  <si>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</si>
  <si>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</si>
  <si>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</si>
  <si>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</si>
  <si>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</si>
  <si>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</si>
  <si>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</si>
  <si>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</si>
  <si>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</si>
  <si>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</si>
  <si>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</si>
  <si>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</si>
  <si>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</si>
  <si>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</si>
  <si>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</si>
  <si>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</si>
  <si>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</si>
  <si>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</si>
  <si>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</si>
  <si>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</si>
  <si>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</si>
  <si>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počet lůžek</t>
  </si>
  <si>
    <t>obložnost</t>
  </si>
  <si>
    <t>celkový počet uživatelů</t>
  </si>
  <si>
    <t>Komentář:</t>
  </si>
  <si>
    <t>celková kapacita počtu lůžko-dnů</t>
  </si>
  <si>
    <t>celkový skutečný využitý počet lůžko-dnů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</si>
  <si>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</si>
  <si>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</si>
  <si>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</si>
  <si>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</si>
  <si>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</si>
  <si>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</si>
  <si>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</si>
  <si>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</si>
  <si>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</si>
  <si>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</si>
  <si>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</si>
  <si>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</si>
  <si>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</si>
  <si>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</si>
  <si>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</si>
  <si>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</si>
  <si>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</si>
  <si>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</si>
  <si>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</si>
  <si>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</si>
  <si>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2 Provozní náklady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</si>
  <si>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</si>
  <si>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</si>
  <si>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</si>
  <si>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</si>
  <si>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</si>
  <si>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</si>
  <si>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</si>
  <si>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</si>
  <si>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</si>
  <si>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</si>
  <si>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Karlovarský kraj - příspěvek zřizovatele (vyplňují pouze příspěvkové organizace zřízené krajem)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</si>
  <si>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</si>
  <si>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</si>
  <si>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</si>
  <si>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</si>
  <si>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</si>
  <si>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</si>
  <si>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</si>
  <si>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</si>
  <si>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</si>
  <si>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</si>
  <si>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</si>
  <si>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</si>
  <si>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</si>
  <si>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počet dnů poskytování (provozu) služby</t>
  </si>
  <si>
    <t>Poskytnutá výše neinvestiční dotace 1</t>
  </si>
  <si>
    <t>V jednotlivých listech průběžné zprávy se vyplňují údaje vztahující se ke kapacitě služby poskytované v rámci kategorie A sítě sociálních služeb v Karlovarském kraji.</t>
  </si>
  <si>
    <t>Rozdíl mezi poskytnutou a vyčerpanou výší neinvestiční dotace 1</t>
  </si>
  <si>
    <t>Rozdíl mezi poskytnutou a vyčerpanou výší neinvestiční dotace 2</t>
  </si>
  <si>
    <t>Neinvestiční dotace 1 - dotace z rozpočtu Karlovarského kraje dle ustanovení § 101a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</si>
  <si>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</si>
  <si>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</si>
  <si>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</si>
  <si>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</si>
  <si>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</si>
  <si>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</si>
  <si>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</si>
  <si>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</si>
  <si>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</si>
  <si>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</si>
  <si>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</si>
  <si>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</si>
  <si>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</si>
  <si>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</si>
  <si>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</si>
  <si>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</si>
  <si>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</si>
  <si>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</si>
  <si>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</si>
  <si>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</si>
  <si>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</si>
  <si>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</si>
  <si>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</si>
  <si>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</si>
  <si>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</si>
  <si>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</si>
  <si>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</si>
  <si>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</si>
  <si>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</si>
  <si>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</si>
  <si>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</si>
  <si>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</si>
  <si>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</si>
  <si>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</si>
  <si>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t>Požadavek na neinvestiční dotaci 1</t>
  </si>
  <si>
    <t>Požadavek na neinvestiční dotaci 2</t>
  </si>
  <si>
    <t>Poskytnutá výše neinvestiční dotace 2</t>
  </si>
  <si>
    <t>Neinvestiční dotace 2 - dotace z rozpočtu Karlovarského kraje dle ustanovení § 105 zákona o sociálních službách</t>
  </si>
  <si>
    <r>
      <t xml:space="preserve">Pobytová služba sociální prevence
</t>
    </r>
    <r>
      <rPr>
        <sz val="10"/>
        <color indexed="8"/>
        <rFont val="Arial"/>
        <family val="2"/>
        <charset val="238"/>
      </rPr>
      <t>(vyplňují sociální služby azylové domy, domy na půl cesty, intervenční centra (pobytová forma), krizová pomoc (pobytová forma), služby následné péče (pobytová forma), sociální rehabilitace (pobytová forma), terapeutické komunity)</t>
    </r>
  </si>
  <si>
    <t>2.1.1 Dlouhodobý nehmotný majetek</t>
  </si>
  <si>
    <t>2.1.2 Dlouhodobý hmotný majetek</t>
  </si>
  <si>
    <t>Náklady</t>
  </si>
  <si>
    <t>1 Osobní náklady</t>
  </si>
  <si>
    <t>1.4 Jiné osobní náklady</t>
  </si>
  <si>
    <t>2.8 ostatní náklady</t>
  </si>
  <si>
    <t>Požadavek na dofinancování (v Kč):</t>
  </si>
  <si>
    <t>Detekce chyby</t>
  </si>
  <si>
    <t>součet čerpání neinvestičních dotací je vyšší než náklad</t>
  </si>
  <si>
    <t>Pracovní pozice</t>
  </si>
  <si>
    <t>Úvazky - pracovní smlouvy</t>
  </si>
  <si>
    <t>Rozsah práce (hod.) - dohody o pracovní činnosti</t>
  </si>
  <si>
    <t>Úvazky - dohody o pracovní činnosti</t>
  </si>
  <si>
    <t>Rozsah práce (hod.) - dohody o provedení práce</t>
  </si>
  <si>
    <t>Úvazky - dohody o provedení práce</t>
  </si>
  <si>
    <t>Úvazky - obchodní smlouvy</t>
  </si>
  <si>
    <t>Úvazky celkem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</si>
  <si>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</si>
  <si>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</si>
  <si>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</si>
  <si>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</si>
  <si>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1</t>
  </si>
  <si>
    <t>Pracovníci v přímé péči celkem</t>
  </si>
  <si>
    <t>1.1</t>
  </si>
  <si>
    <t>Sociální pracovníci</t>
  </si>
  <si>
    <t>1.2</t>
  </si>
  <si>
    <t>Pracovníci v sociálních službách</t>
  </si>
  <si>
    <t>1.2.1</t>
  </si>
  <si>
    <t>Přímá obslužná péče</t>
  </si>
  <si>
    <t>1.2.2</t>
  </si>
  <si>
    <t>Základní výchovná nepedagogická činnost</t>
  </si>
  <si>
    <t>1.2.3</t>
  </si>
  <si>
    <t>Pečovatelská činnost</t>
  </si>
  <si>
    <t>1.2.4</t>
  </si>
  <si>
    <t>Činnosti pod dohledem sociálního pracovníka</t>
  </si>
  <si>
    <t>1.3</t>
  </si>
  <si>
    <t>Zdravotničtí pracovníci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</si>
  <si>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</si>
  <si>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</si>
  <si>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</si>
  <si>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</si>
  <si>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</si>
  <si>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</si>
  <si>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</si>
  <si>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</si>
  <si>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</si>
  <si>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</si>
  <si>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</si>
  <si>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</si>
  <si>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</si>
  <si>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</si>
  <si>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</si>
  <si>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</si>
  <si>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</si>
  <si>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</si>
  <si>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</si>
  <si>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</si>
  <si>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</si>
  <si>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</si>
  <si>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</si>
  <si>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</si>
  <si>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</si>
  <si>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</si>
  <si>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</si>
  <si>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Pedagogičtí pracovníci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</si>
  <si>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</si>
  <si>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</si>
  <si>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</si>
  <si>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</si>
  <si>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</si>
  <si>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</si>
  <si>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</si>
  <si>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</si>
  <si>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</si>
  <si>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</si>
  <si>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</si>
  <si>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</si>
  <si>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</si>
  <si>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</si>
  <si>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</si>
  <si>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</si>
  <si>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</si>
  <si>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Manželští a rodinní poradci</t>
  </si>
  <si>
    <t>1.6</t>
  </si>
  <si>
    <t>Další odborní pracovníci, kteří přímo poskytují sociální služby</t>
  </si>
  <si>
    <t>2</t>
  </si>
  <si>
    <t>Ostatní pracovníci celkem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</si>
  <si>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</si>
  <si>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</si>
  <si>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</si>
  <si>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</si>
  <si>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</si>
  <si>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</si>
  <si>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</si>
  <si>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</si>
  <si>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</si>
  <si>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</si>
  <si>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</si>
  <si>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</si>
  <si>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</si>
  <si>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Vedoucí pracovníci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</si>
  <si>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</si>
  <si>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</si>
  <si>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</si>
  <si>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</si>
  <si>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</si>
  <si>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</si>
  <si>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</si>
  <si>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Administrativní pracovníci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</si>
  <si>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</si>
  <si>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</si>
  <si>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</si>
  <si>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</si>
  <si>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</si>
  <si>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</si>
  <si>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Pracovníci celkem</t>
  </si>
  <si>
    <t>osobní náklad není krytý úvazkem</t>
  </si>
  <si>
    <t>Část D - Náklady služby</t>
  </si>
  <si>
    <t>Část E - Výnosy (zdroje) služby</t>
  </si>
  <si>
    <t>jsou vykázány nižší osobní náklady než je minimální mzda</t>
  </si>
  <si>
    <r>
      <t xml:space="preserve">Průběžná zpráva o poskytování sociální služby za období leden - duben 2026 - pobytové služby sociální prevence
</t>
    </r>
    <r>
      <rPr>
        <sz val="10"/>
        <color indexed="8"/>
        <rFont val="Arial"/>
        <family val="2"/>
        <charset val="238"/>
      </rPr>
      <t>(vyplňují sociální služby azylové domy, domy na půl cesty, intervenční centra (pobytová forma), krizová pomoc (pobytová forma), služby následné péče (pobytová forma), sociální rehabilitace (pobytová forma), terapeutické komunity)</t>
    </r>
  </si>
  <si>
    <r>
      <t xml:space="preserve">Část A - Zhodnocení poskytování sociální služby za období leden - duben 2026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</si>
  <si>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2026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zájmu)</t>
    </r>
  </si>
  <si>
    <t>1. čtvrtletí 2026</t>
  </si>
  <si>
    <t>duben 2026</t>
  </si>
  <si>
    <t>souhrn za leden - duben 2026</t>
  </si>
  <si>
    <t>Část C - Pracovníci služby - za období leden - duben 2026</t>
  </si>
  <si>
    <t>Vyčerpaná výše neinvestiční dotace 1 (za období leden - duben 2026)</t>
  </si>
  <si>
    <t>Vyčerpaná výše neinvestiční dotace 2 (za období leden - duben 2026)</t>
  </si>
  <si>
    <t>Plánované náklady 2026 v rámci Karlovarského kraje</t>
  </si>
  <si>
    <t>Skutečnost za období leden - duben 2026 (předpoklad)</t>
  </si>
  <si>
    <t>Očekávaná skutečnost (květen - prosinec 2026)</t>
  </si>
  <si>
    <t>Očekávaná skutečnost (rok 2026)</t>
  </si>
  <si>
    <t>Čerpání neinvestiční dotace 1 za období leden - duben 2026</t>
  </si>
  <si>
    <t>Čerpání neinvestiční dotace 2 za období leden - duben 2026</t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</si>
  <si>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2026) oproti plánovaným nákladům - sl. Plánované náklady 2026 v rámci Karlovarského kraje)</t>
    </r>
  </si>
  <si>
    <t>Plánované zdroje financování 2026 v rámci Karlovarského kraje</t>
  </si>
  <si>
    <t>Skutečnost za období leden - duben 2026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</si>
  <si>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2026) oproti plánovaným výnosům - sl. Plánované zdroje financování 2026 v rámci Karlovarského kraje)</t>
    </r>
  </si>
  <si>
    <t>Rozdíl mezi očekávanou výší nákladů v roce 2026 a očekávanou výší výnosů v roce 2026:</t>
  </si>
  <si>
    <t>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</si>
</sst>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6" fillId="0" borderId="0" xfId="0" applyFont="1"/>
    <xf numFmtId="0" fontId="6" fillId="0" borderId="1" xfId="0" applyFont="1" applyBorder="1" applyProtection="1">
      <protection locked="0"/>
    </xf>
    <xf numFmtId="0" fontId="6" fillId="2" borderId="1" xfId="0" applyFont="1" applyFill="1" applyBorder="1" applyProtection="1"/>
    <xf numFmtId="10" fontId="6" fillId="2" borderId="1" xfId="0" applyNumberFormat="1" applyFont="1" applyFill="1" applyBorder="1" applyProtection="1"/>
    <xf numFmtId="4" fontId="6" fillId="0" borderId="1" xfId="0" applyNumberFormat="1" applyFont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right"/>
    </xf>
    <xf numFmtId="4" fontId="6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 wrapText="1"/>
    </xf>
    <xf numFmtId="0" fontId="8" fillId="0" borderId="0" xfId="0" applyFont="1" applyProtection="1"/>
    <xf numFmtId="0" fontId="6" fillId="0" borderId="1" xfId="0" applyFont="1" applyFill="1" applyBorder="1" applyProtection="1">
      <protection locked="0"/>
    </xf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 applyProtection="1"/>
    <xf numFmtId="0" fontId="7" fillId="2" borderId="1" xfId="0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4" fontId="6" fillId="2" borderId="1" xfId="0" applyNumberFormat="1" applyFont="1" applyFill="1" applyBorder="1" applyProtection="1"/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/>
    <xf numFmtId="0" fontId="5" fillId="0" borderId="0" xfId="0" applyFont="1" applyAlignment="1" applyProtection="1"/>
    <xf numFmtId="0" fontId="0" fillId="0" borderId="0" xfId="0" applyAlignment="1" applyProtection="1"/>
    <xf numFmtId="4" fontId="6" fillId="0" borderId="3" xfId="0" applyNumberFormat="1" applyFont="1" applyBorder="1" applyAlignment="1" applyProtection="1">
      <alignment horizontal="right"/>
      <protection locked="0"/>
    </xf>
    <xf numFmtId="4" fontId="6" fillId="2" borderId="3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4" fontId="6" fillId="0" borderId="4" xfId="0" applyNumberFormat="1" applyFont="1" applyFill="1" applyBorder="1" applyAlignment="1" applyProtection="1">
      <alignment horizontal="right"/>
    </xf>
    <xf numFmtId="49" fontId="7" fillId="0" borderId="4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Protection="1"/>
    <xf numFmtId="0" fontId="6" fillId="0" borderId="4" xfId="0" applyFont="1" applyFill="1" applyBorder="1" applyProtection="1"/>
    <xf numFmtId="10" fontId="6" fillId="0" borderId="4" xfId="0" applyNumberFormat="1" applyFont="1" applyFill="1" applyBorder="1" applyProtection="1"/>
    <xf numFmtId="10" fontId="6" fillId="0" borderId="0" xfId="0" applyNumberFormat="1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6" fillId="0" borderId="0" xfId="0" applyFont="1" applyProtection="1"/>
    <xf numFmtId="0" fontId="6" fillId="0" borderId="1" xfId="0" applyFont="1" applyBorder="1" applyProtection="1"/>
    <xf numFmtId="0" fontId="7" fillId="2" borderId="1" xfId="0" applyFont="1" applyFill="1" applyBorder="1" applyAlignment="1" applyProtection="1">
      <alignment wrapText="1"/>
    </xf>
    <xf numFmtId="49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/>
    <xf numFmtId="2" fontId="12" fillId="0" borderId="1" xfId="0" applyNumberFormat="1" applyFont="1" applyBorder="1" applyProtection="1"/>
    <xf numFmtId="49" fontId="6" fillId="2" borderId="1" xfId="0" applyNumberFormat="1" applyFont="1" applyFill="1" applyBorder="1" applyProtection="1"/>
    <xf numFmtId="2" fontId="6" fillId="0" borderId="1" xfId="0" applyNumberFormat="1" applyFont="1" applyBorder="1" applyProtection="1">
      <protection locked="0"/>
    </xf>
    <xf numFmtId="2" fontId="6" fillId="2" borderId="1" xfId="0" applyNumberFormat="1" applyFont="1" applyFill="1" applyBorder="1" applyProtection="1"/>
    <xf numFmtId="2" fontId="6" fillId="0" borderId="1" xfId="0" applyNumberFormat="1" applyFont="1" applyFill="1" applyBorder="1" applyProtection="1">
      <protection locked="0"/>
    </xf>
    <xf numFmtId="0" fontId="13" fillId="0" borderId="1" xfId="0" applyFont="1" applyBorder="1" applyProtection="1"/>
    <xf numFmtId="4" fontId="12" fillId="0" borderId="1" xfId="0" applyNumberFormat="1" applyFont="1" applyBorder="1" applyProtection="1"/>
    <xf numFmtId="0" fontId="6" fillId="2" borderId="3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wrapText="1"/>
    </xf>
    <xf numFmtId="0" fontId="6" fillId="2" borderId="1" xfId="0" applyFont="1" applyFill="1" applyBorder="1" applyAlignment="1" applyProtection="1"/>
    <xf numFmtId="0" fontId="11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10" fillId="0" borderId="0" xfId="0" applyFont="1" applyAlignment="1" applyProtection="1">
      <alignment horizont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9" fillId="0" borderId="0" xfId="0" applyFont="1" applyAlignment="1" applyProtection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6" fillId="0" borderId="1" xfId="0" applyFont="1" applyBorder="1" applyAlignment="1" applyProtection="1"/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wrapText="1"/>
    </xf>
    <xf numFmtId="0" fontId="6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6" fillId="2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9" fillId="0" borderId="0" xfId="0" applyFont="1" applyFill="1" applyAlignment="1" applyProtection="1"/>
    <xf numFmtId="0" fontId="5" fillId="0" borderId="0" xfId="0" applyFont="1" applyFill="1" applyAlignment="1" applyProtection="1"/>
    <xf numFmtId="0" fontId="7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wrapText="1"/>
    </xf>
    <xf numFmtId="0" fontId="7" fillId="2" borderId="5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0" fontId="0" fillId="2" borderId="5" xfId="0" applyFill="1" applyBorder="1" applyAlignment="1" applyProtection="1">
      <alignment wrapText="1"/>
    </xf>
    <xf numFmtId="0" fontId="11" fillId="0" borderId="2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14" fontId="6" fillId="2" borderId="3" xfId="0" applyNumberFormat="1" applyFont="1" applyFill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7" fillId="2" borderId="6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9" fillId="0" borderId="0" xfId="0" applyFont="1" applyAlignment="1" applyProtection="1"/>
    <xf numFmtId="0" fontId="5" fillId="0" borderId="0" xfId="0" applyFont="1" applyAlignment="1" applyProtection="1"/>
    <xf numFmtId="0" fontId="0" fillId="0" borderId="0" xfId="0" applyAlignment="1" applyProtection="1"/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2" borderId="3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7" fillId="2" borderId="13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0" fillId="0" borderId="14" xfId="0" applyBorder="1" applyProtection="1"/>
    <xf numFmtId="0" fontId="0" fillId="0" borderId="2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7" fillId="2" borderId="3" xfId="0" applyFont="1" applyFill="1" applyBorder="1" applyAlignment="1" applyProtection="1"/>
    <xf numFmtId="0" fontId="7" fillId="2" borderId="2" xfId="0" applyFont="1" applyFill="1" applyBorder="1" applyAlignment="1" applyProtection="1"/>
    <xf numFmtId="0" fontId="7" fillId="2" borderId="5" xfId="0" applyFont="1" applyFill="1" applyBorder="1" applyAlignment="1" applyProtection="1"/>
  </cellXfs>
  <cellStyles count="1">
    <cellStyle name="Normální" xfId="0" builtinId="0"/>
  </cellStyles>
  <dxfs count="28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AT_pe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AT_péče"/>
      <sheetName val="část C zaměstnanci"/>
      <sheetName val="část D náklady"/>
      <sheetName val="část E zdroje"/>
      <sheetName val="poznámky k vyplnění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19"/>
  <sheetViews>
    <sheetView zoomScaleNormal="100" workbookViewId="0">
      <selection activeCell="L11" sqref="L11"/>
    </sheetView>
  </sheetViews>
  <sheetFormatPr defaultRowHeight="14.25" x14ac:dyDescent="0.2"/>
  <cols>
    <col min="1" max="16384" width="9.140625" style="14"/>
  </cols>
  <sheetData>
    <row r="1" spans="1:9" ht="76.5" customHeight="1" x14ac:dyDescent="0.25">
      <c r="A1" s="74" t="s">
        <v>256</v>
      </c>
      <c r="B1" s="74"/>
      <c r="C1" s="74"/>
      <c r="D1" s="74"/>
      <c r="E1" s="74"/>
      <c r="F1" s="74"/>
      <c r="G1" s="74"/>
      <c r="H1" s="74"/>
      <c r="I1" s="74"/>
    </row>
    <row r="3" spans="1:9" ht="30" customHeight="1" x14ac:dyDescent="0.2">
      <c r="A3" s="61" t="s">
        <v>93</v>
      </c>
      <c r="B3" s="61"/>
      <c r="C3" s="61"/>
      <c r="D3" s="61"/>
      <c r="E3" s="61"/>
      <c r="F3" s="61"/>
      <c r="G3" s="61"/>
      <c r="H3" s="61"/>
      <c r="I3" s="61"/>
    </row>
    <row r="5" spans="1:9" ht="30.75" customHeight="1" x14ac:dyDescent="0.2">
      <c r="A5" s="71" t="s">
        <v>76</v>
      </c>
      <c r="B5" s="75"/>
      <c r="C5" s="75"/>
      <c r="D5" s="76"/>
      <c r="E5" s="66"/>
      <c r="F5" s="66"/>
      <c r="G5" s="66"/>
      <c r="H5" s="66"/>
      <c r="I5" s="66"/>
    </row>
    <row r="6" spans="1:9" ht="24.95" customHeight="1" x14ac:dyDescent="0.2">
      <c r="A6" s="55" t="s">
        <v>72</v>
      </c>
      <c r="B6" s="92"/>
      <c r="C6" s="92"/>
      <c r="D6" s="93"/>
      <c r="E6" s="58"/>
      <c r="F6" s="90"/>
      <c r="G6" s="90"/>
      <c r="H6" s="90"/>
      <c r="I6" s="91"/>
    </row>
    <row r="7" spans="1:9" ht="24.95" customHeight="1" x14ac:dyDescent="0.2">
      <c r="A7" s="55" t="s">
        <v>73</v>
      </c>
      <c r="B7" s="56"/>
      <c r="C7" s="56"/>
      <c r="D7" s="57"/>
      <c r="E7" s="58"/>
      <c r="F7" s="59"/>
      <c r="G7" s="59"/>
      <c r="H7" s="59"/>
      <c r="I7" s="60"/>
    </row>
    <row r="8" spans="1:9" ht="31.5" customHeight="1" x14ac:dyDescent="0.2">
      <c r="A8" s="71" t="s">
        <v>74</v>
      </c>
      <c r="B8" s="72"/>
      <c r="C8" s="72"/>
      <c r="D8" s="73"/>
      <c r="E8" s="58"/>
      <c r="F8" s="59"/>
      <c r="G8" s="59"/>
      <c r="H8" s="59"/>
      <c r="I8" s="60"/>
    </row>
    <row r="9" spans="1:9" ht="24.95" customHeight="1" x14ac:dyDescent="0.2">
      <c r="A9" s="55" t="s">
        <v>75</v>
      </c>
      <c r="B9" s="56"/>
      <c r="C9" s="56"/>
      <c r="D9" s="57"/>
      <c r="E9" s="58"/>
      <c r="F9" s="59"/>
      <c r="G9" s="59"/>
      <c r="H9" s="59"/>
      <c r="I9" s="60"/>
    </row>
    <row r="10" spans="1:9" ht="15" x14ac:dyDescent="0.2">
      <c r="A10" s="10"/>
      <c r="B10" s="8"/>
      <c r="C10" s="8"/>
      <c r="D10" s="8"/>
      <c r="E10" s="11"/>
      <c r="F10" s="9"/>
      <c r="G10" s="9"/>
      <c r="H10" s="9"/>
      <c r="I10" s="9"/>
    </row>
    <row r="11" spans="1:9" ht="24.95" customHeight="1" x14ac:dyDescent="0.2">
      <c r="A11" s="78" t="s">
        <v>90</v>
      </c>
      <c r="B11" s="79"/>
      <c r="C11" s="79"/>
      <c r="D11" s="80"/>
      <c r="E11" s="64" t="s">
        <v>2</v>
      </c>
      <c r="F11" s="77"/>
      <c r="G11" s="67"/>
      <c r="H11" s="68"/>
      <c r="I11" s="68"/>
    </row>
    <row r="12" spans="1:9" ht="24.95" customHeight="1" x14ac:dyDescent="0.2">
      <c r="A12" s="81"/>
      <c r="B12" s="82"/>
      <c r="C12" s="82"/>
      <c r="D12" s="83"/>
      <c r="E12" s="64" t="s">
        <v>3</v>
      </c>
      <c r="F12" s="77"/>
      <c r="G12" s="67"/>
      <c r="H12" s="68"/>
      <c r="I12" s="68"/>
    </row>
    <row r="13" spans="1:9" ht="24.95" customHeight="1" x14ac:dyDescent="0.2">
      <c r="A13" s="81"/>
      <c r="B13" s="82"/>
      <c r="C13" s="82"/>
      <c r="D13" s="83"/>
      <c r="E13" s="64" t="s">
        <v>4</v>
      </c>
      <c r="F13" s="77"/>
      <c r="G13" s="87"/>
      <c r="H13" s="88"/>
      <c r="I13" s="89"/>
    </row>
    <row r="14" spans="1:9" ht="24.95" customHeight="1" x14ac:dyDescent="0.2">
      <c r="A14" s="84"/>
      <c r="B14" s="85"/>
      <c r="C14" s="85"/>
      <c r="D14" s="86"/>
      <c r="E14" s="64" t="s">
        <v>5</v>
      </c>
      <c r="F14" s="77"/>
      <c r="G14" s="67"/>
      <c r="H14" s="68"/>
      <c r="I14" s="68"/>
    </row>
    <row r="16" spans="1:9" ht="29.25" customHeight="1" x14ac:dyDescent="0.2">
      <c r="A16" s="64" t="s">
        <v>89</v>
      </c>
      <c r="B16" s="64"/>
      <c r="C16" s="64"/>
      <c r="D16" s="64"/>
      <c r="E16" s="64" t="s">
        <v>2</v>
      </c>
      <c r="F16" s="65"/>
      <c r="G16" s="66"/>
      <c r="H16" s="66"/>
      <c r="I16" s="66"/>
    </row>
    <row r="17" spans="1:9" ht="29.25" customHeight="1" x14ac:dyDescent="0.2">
      <c r="A17" s="64"/>
      <c r="B17" s="64"/>
      <c r="C17" s="64"/>
      <c r="D17" s="64"/>
      <c r="E17" s="64" t="s">
        <v>3</v>
      </c>
      <c r="F17" s="65"/>
      <c r="G17" s="67"/>
      <c r="H17" s="68"/>
      <c r="I17" s="68"/>
    </row>
    <row r="19" spans="1:9" ht="24" customHeight="1" x14ac:dyDescent="0.2">
      <c r="A19" s="62" t="s">
        <v>82</v>
      </c>
      <c r="B19" s="63"/>
      <c r="C19" s="69"/>
      <c r="D19" s="70"/>
      <c r="E19" s="70"/>
      <c r="F19" s="70"/>
    </row>
  </sheetData>
  <sheetProtection password="8D29" sheet="1" formatRows="0"/>
  <mergeCells count="28">
    <mergeCell ref="A1:I1"/>
    <mergeCell ref="A5:D5"/>
    <mergeCell ref="E11:F11"/>
    <mergeCell ref="E5:I5"/>
    <mergeCell ref="A11:D14"/>
    <mergeCell ref="G13:I13"/>
    <mergeCell ref="E14:F14"/>
    <mergeCell ref="E12:F12"/>
    <mergeCell ref="G12:I12"/>
    <mergeCell ref="E13:F13"/>
    <mergeCell ref="G14:I14"/>
    <mergeCell ref="G11:I11"/>
    <mergeCell ref="A7:D7"/>
    <mergeCell ref="E7:I7"/>
    <mergeCell ref="E6:I6"/>
    <mergeCell ref="A6:D6"/>
    <mergeCell ref="A9:D9"/>
    <mergeCell ref="E9:I9"/>
    <mergeCell ref="A3:I3"/>
    <mergeCell ref="A19:B19"/>
    <mergeCell ref="E16:F16"/>
    <mergeCell ref="G16:I16"/>
    <mergeCell ref="E17:F17"/>
    <mergeCell ref="G17:I17"/>
    <mergeCell ref="C19:F19"/>
    <mergeCell ref="A16:D17"/>
    <mergeCell ref="A8:D8"/>
    <mergeCell ref="E8:I8"/>
  </mergeCells>
  <dataValidations count="1">
    <dataValidation type="list" allowBlank="1" showInputMessage="1" showErrorMessage="1" error="Vyberte prosím druh sociální služby ze seznamu." prompt="Vyberte prosím druh sociální služby ze seznamu." sqref="E8:I8" xr:uid="{00000000-0002-0000-0000-000000000000}">
      <formula1>druhysluzeb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M24" sqref="M24"/>
    </sheetView>
  </sheetViews>
  <sheetFormatPr defaultRowHeight="14.25" x14ac:dyDescent="0.2"/>
  <cols>
    <col min="1" max="16384" width="9.140625" style="14"/>
  </cols>
  <sheetData>
    <row r="1" spans="1:10" ht="54.75" customHeight="1" x14ac:dyDescent="0.25">
      <c r="A1" s="94" t="s">
        <v>257</v>
      </c>
      <c r="B1" s="94"/>
      <c r="C1" s="94"/>
      <c r="D1" s="94"/>
      <c r="E1" s="94"/>
      <c r="F1" s="94"/>
      <c r="G1" s="94"/>
      <c r="H1" s="94"/>
      <c r="I1" s="94"/>
      <c r="J1" s="19"/>
    </row>
    <row r="3" spans="1:10" x14ac:dyDescent="0.2">
      <c r="A3" s="95"/>
      <c r="B3" s="95"/>
      <c r="C3" s="95"/>
      <c r="D3" s="95"/>
      <c r="E3" s="95"/>
      <c r="F3" s="95"/>
      <c r="G3" s="95"/>
      <c r="H3" s="95"/>
      <c r="I3" s="95"/>
      <c r="J3" s="21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21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21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21"/>
    </row>
    <row r="7" spans="1:10" x14ac:dyDescent="0.2">
      <c r="A7" s="95"/>
      <c r="B7" s="95"/>
      <c r="C7" s="95"/>
      <c r="D7" s="95"/>
      <c r="E7" s="95"/>
      <c r="F7" s="95"/>
      <c r="G7" s="95"/>
      <c r="H7" s="95"/>
      <c r="I7" s="95"/>
      <c r="J7" s="21"/>
    </row>
    <row r="8" spans="1:10" x14ac:dyDescent="0.2">
      <c r="A8" s="95"/>
      <c r="B8" s="95"/>
      <c r="C8" s="95"/>
      <c r="D8" s="95"/>
      <c r="E8" s="95"/>
      <c r="F8" s="95"/>
      <c r="G8" s="95"/>
      <c r="H8" s="95"/>
      <c r="I8" s="95"/>
      <c r="J8" s="21"/>
    </row>
    <row r="9" spans="1:10" x14ac:dyDescent="0.2">
      <c r="A9" s="95"/>
      <c r="B9" s="95"/>
      <c r="C9" s="95"/>
      <c r="D9" s="95"/>
      <c r="E9" s="95"/>
      <c r="F9" s="95"/>
      <c r="G9" s="95"/>
      <c r="H9" s="95"/>
      <c r="I9" s="95"/>
      <c r="J9" s="21"/>
    </row>
    <row r="10" spans="1:10" x14ac:dyDescent="0.2">
      <c r="A10" s="95"/>
      <c r="B10" s="95"/>
      <c r="C10" s="95"/>
      <c r="D10" s="95"/>
      <c r="E10" s="95"/>
      <c r="F10" s="95"/>
      <c r="G10" s="95"/>
      <c r="H10" s="95"/>
      <c r="I10" s="95"/>
      <c r="J10" s="21"/>
    </row>
    <row r="11" spans="1:10" x14ac:dyDescent="0.2">
      <c r="A11" s="95"/>
      <c r="B11" s="95"/>
      <c r="C11" s="95"/>
      <c r="D11" s="95"/>
      <c r="E11" s="95"/>
      <c r="F11" s="95"/>
      <c r="G11" s="95"/>
      <c r="H11" s="95"/>
      <c r="I11" s="95"/>
      <c r="J11" s="21"/>
    </row>
    <row r="12" spans="1:10" x14ac:dyDescent="0.2">
      <c r="A12" s="95"/>
      <c r="B12" s="95"/>
      <c r="C12" s="95"/>
      <c r="D12" s="95"/>
      <c r="E12" s="95"/>
      <c r="F12" s="95"/>
      <c r="G12" s="95"/>
      <c r="H12" s="95"/>
      <c r="I12" s="95"/>
      <c r="J12" s="21"/>
    </row>
    <row r="13" spans="1:10" x14ac:dyDescent="0.2">
      <c r="A13" s="95"/>
      <c r="B13" s="95"/>
      <c r="C13" s="95"/>
      <c r="D13" s="95"/>
      <c r="E13" s="95"/>
      <c r="F13" s="95"/>
      <c r="G13" s="95"/>
      <c r="H13" s="95"/>
      <c r="I13" s="95"/>
      <c r="J13" s="21"/>
    </row>
    <row r="14" spans="1:10" x14ac:dyDescent="0.2">
      <c r="A14" s="95"/>
      <c r="B14" s="95"/>
      <c r="C14" s="95"/>
      <c r="D14" s="95"/>
      <c r="E14" s="95"/>
      <c r="F14" s="95"/>
      <c r="G14" s="95"/>
      <c r="H14" s="95"/>
      <c r="I14" s="95"/>
      <c r="J14" s="21"/>
    </row>
    <row r="15" spans="1:10" x14ac:dyDescent="0.2">
      <c r="A15" s="95"/>
      <c r="B15" s="95"/>
      <c r="C15" s="95"/>
      <c r="D15" s="95"/>
      <c r="E15" s="95"/>
      <c r="F15" s="95"/>
      <c r="G15" s="95"/>
      <c r="H15" s="95"/>
      <c r="I15" s="95"/>
      <c r="J15" s="21"/>
    </row>
    <row r="16" spans="1:10" x14ac:dyDescent="0.2">
      <c r="A16" s="95"/>
      <c r="B16" s="95"/>
      <c r="C16" s="95"/>
      <c r="D16" s="95"/>
      <c r="E16" s="95"/>
      <c r="F16" s="95"/>
      <c r="G16" s="95"/>
      <c r="H16" s="95"/>
      <c r="I16" s="95"/>
      <c r="J16" s="21"/>
    </row>
    <row r="17" spans="1:10" x14ac:dyDescent="0.2">
      <c r="A17" s="95"/>
      <c r="B17" s="95"/>
      <c r="C17" s="95"/>
      <c r="D17" s="95"/>
      <c r="E17" s="95"/>
      <c r="F17" s="95"/>
      <c r="G17" s="95"/>
      <c r="H17" s="95"/>
      <c r="I17" s="95"/>
      <c r="J17" s="21"/>
    </row>
    <row r="18" spans="1:10" x14ac:dyDescent="0.2">
      <c r="A18" s="95"/>
      <c r="B18" s="95"/>
      <c r="C18" s="95"/>
      <c r="D18" s="95"/>
      <c r="E18" s="95"/>
      <c r="F18" s="95"/>
      <c r="G18" s="95"/>
      <c r="H18" s="95"/>
      <c r="I18" s="95"/>
      <c r="J18" s="21"/>
    </row>
    <row r="19" spans="1:10" x14ac:dyDescent="0.2">
      <c r="A19" s="95"/>
      <c r="B19" s="95"/>
      <c r="C19" s="95"/>
      <c r="D19" s="95"/>
      <c r="E19" s="95"/>
      <c r="F19" s="95"/>
      <c r="G19" s="95"/>
      <c r="H19" s="95"/>
      <c r="I19" s="95"/>
      <c r="J19" s="21"/>
    </row>
    <row r="20" spans="1:10" x14ac:dyDescent="0.2">
      <c r="A20" s="95"/>
      <c r="B20" s="95"/>
      <c r="C20" s="95"/>
      <c r="D20" s="95"/>
      <c r="E20" s="95"/>
      <c r="F20" s="95"/>
      <c r="G20" s="95"/>
      <c r="H20" s="95"/>
      <c r="I20" s="95"/>
      <c r="J20" s="21"/>
    </row>
    <row r="21" spans="1:10" x14ac:dyDescent="0.2">
      <c r="A21" s="95"/>
      <c r="B21" s="95"/>
      <c r="C21" s="95"/>
      <c r="D21" s="95"/>
      <c r="E21" s="95"/>
      <c r="F21" s="95"/>
      <c r="G21" s="95"/>
      <c r="H21" s="95"/>
      <c r="I21" s="95"/>
      <c r="J21" s="21"/>
    </row>
    <row r="22" spans="1:10" x14ac:dyDescent="0.2">
      <c r="A22" s="95"/>
      <c r="B22" s="95"/>
      <c r="C22" s="95"/>
      <c r="D22" s="95"/>
      <c r="E22" s="95"/>
      <c r="F22" s="95"/>
      <c r="G22" s="95"/>
      <c r="H22" s="95"/>
      <c r="I22" s="95"/>
      <c r="J22" s="21"/>
    </row>
    <row r="23" spans="1:10" x14ac:dyDescent="0.2">
      <c r="A23" s="95"/>
      <c r="B23" s="95"/>
      <c r="C23" s="95"/>
      <c r="D23" s="95"/>
      <c r="E23" s="95"/>
      <c r="F23" s="95"/>
      <c r="G23" s="95"/>
      <c r="H23" s="95"/>
      <c r="I23" s="95"/>
      <c r="J23" s="21"/>
    </row>
    <row r="24" spans="1:10" x14ac:dyDescent="0.2">
      <c r="A24" s="95"/>
      <c r="B24" s="95"/>
      <c r="C24" s="95"/>
      <c r="D24" s="95"/>
      <c r="E24" s="95"/>
      <c r="F24" s="95"/>
      <c r="G24" s="95"/>
      <c r="H24" s="95"/>
      <c r="I24" s="95"/>
      <c r="J24" s="21"/>
    </row>
    <row r="25" spans="1:10" x14ac:dyDescent="0.2">
      <c r="A25" s="95"/>
      <c r="B25" s="95"/>
      <c r="C25" s="95"/>
      <c r="D25" s="95"/>
      <c r="E25" s="95"/>
      <c r="F25" s="95"/>
      <c r="G25" s="95"/>
      <c r="H25" s="95"/>
      <c r="I25" s="95"/>
      <c r="J25" s="21"/>
    </row>
    <row r="26" spans="1:10" x14ac:dyDescent="0.2">
      <c r="A26" s="95"/>
      <c r="B26" s="95"/>
      <c r="C26" s="95"/>
      <c r="D26" s="95"/>
      <c r="E26" s="95"/>
      <c r="F26" s="95"/>
      <c r="G26" s="95"/>
      <c r="H26" s="95"/>
      <c r="I26" s="95"/>
      <c r="J26" s="21"/>
    </row>
    <row r="27" spans="1:10" x14ac:dyDescent="0.2">
      <c r="A27" s="95"/>
      <c r="B27" s="95"/>
      <c r="C27" s="95"/>
      <c r="D27" s="95"/>
      <c r="E27" s="95"/>
      <c r="F27" s="95"/>
      <c r="G27" s="95"/>
      <c r="H27" s="95"/>
      <c r="I27" s="95"/>
      <c r="J27" s="21"/>
    </row>
    <row r="28" spans="1:10" x14ac:dyDescent="0.2">
      <c r="A28" s="95"/>
      <c r="B28" s="95"/>
      <c r="C28" s="95"/>
      <c r="D28" s="95"/>
      <c r="E28" s="95"/>
      <c r="F28" s="95"/>
      <c r="G28" s="95"/>
      <c r="H28" s="95"/>
      <c r="I28" s="95"/>
      <c r="J28" s="21"/>
    </row>
    <row r="29" spans="1:10" x14ac:dyDescent="0.2">
      <c r="A29" s="95"/>
      <c r="B29" s="95"/>
      <c r="C29" s="95"/>
      <c r="D29" s="95"/>
      <c r="E29" s="95"/>
      <c r="F29" s="95"/>
      <c r="G29" s="95"/>
      <c r="H29" s="95"/>
      <c r="I29" s="95"/>
      <c r="J29" s="21"/>
    </row>
    <row r="30" spans="1:10" x14ac:dyDescent="0.2">
      <c r="A30" s="95"/>
      <c r="B30" s="95"/>
      <c r="C30" s="95"/>
      <c r="D30" s="95"/>
      <c r="E30" s="95"/>
      <c r="F30" s="95"/>
      <c r="G30" s="95"/>
      <c r="H30" s="95"/>
      <c r="I30" s="95"/>
      <c r="J30" s="21"/>
    </row>
    <row r="31" spans="1:10" x14ac:dyDescent="0.2">
      <c r="A31" s="95"/>
      <c r="B31" s="95"/>
      <c r="C31" s="95"/>
      <c r="D31" s="95"/>
      <c r="E31" s="95"/>
      <c r="F31" s="95"/>
      <c r="G31" s="95"/>
      <c r="H31" s="95"/>
      <c r="I31" s="95"/>
      <c r="J31" s="21"/>
    </row>
    <row r="32" spans="1:10" x14ac:dyDescent="0.2">
      <c r="A32" s="95"/>
      <c r="B32" s="95"/>
      <c r="C32" s="95"/>
      <c r="D32" s="95"/>
      <c r="E32" s="95"/>
      <c r="F32" s="95"/>
      <c r="G32" s="95"/>
      <c r="H32" s="95"/>
      <c r="I32" s="95"/>
      <c r="J32" s="21"/>
    </row>
    <row r="33" spans="1:10" x14ac:dyDescent="0.2">
      <c r="A33" s="95"/>
      <c r="B33" s="95"/>
      <c r="C33" s="95"/>
      <c r="D33" s="95"/>
      <c r="E33" s="95"/>
      <c r="F33" s="95"/>
      <c r="G33" s="95"/>
      <c r="H33" s="95"/>
      <c r="I33" s="95"/>
      <c r="J33" s="21"/>
    </row>
    <row r="34" spans="1:10" x14ac:dyDescent="0.2">
      <c r="A34" s="95"/>
      <c r="B34" s="95"/>
      <c r="C34" s="95"/>
      <c r="D34" s="95"/>
      <c r="E34" s="95"/>
      <c r="F34" s="95"/>
      <c r="G34" s="95"/>
      <c r="H34" s="95"/>
      <c r="I34" s="95"/>
      <c r="J34" s="21"/>
    </row>
    <row r="35" spans="1:10" x14ac:dyDescent="0.2">
      <c r="A35" s="95"/>
      <c r="B35" s="95"/>
      <c r="C35" s="95"/>
      <c r="D35" s="95"/>
      <c r="E35" s="95"/>
      <c r="F35" s="95"/>
      <c r="G35" s="95"/>
      <c r="H35" s="95"/>
      <c r="I35" s="95"/>
      <c r="J35" s="21"/>
    </row>
    <row r="36" spans="1:10" x14ac:dyDescent="0.2">
      <c r="A36" s="95"/>
      <c r="B36" s="95"/>
      <c r="C36" s="95"/>
      <c r="D36" s="95"/>
      <c r="E36" s="95"/>
      <c r="F36" s="95"/>
      <c r="G36" s="95"/>
      <c r="H36" s="95"/>
      <c r="I36" s="95"/>
      <c r="J36" s="21"/>
    </row>
    <row r="37" spans="1:10" x14ac:dyDescent="0.2">
      <c r="A37" s="95"/>
      <c r="B37" s="95"/>
      <c r="C37" s="95"/>
      <c r="D37" s="95"/>
      <c r="E37" s="95"/>
      <c r="F37" s="95"/>
      <c r="G37" s="95"/>
      <c r="H37" s="95"/>
      <c r="I37" s="95"/>
      <c r="J37" s="21"/>
    </row>
    <row r="38" spans="1:10" x14ac:dyDescent="0.2">
      <c r="A38" s="95"/>
      <c r="B38" s="95"/>
      <c r="C38" s="95"/>
      <c r="D38" s="95"/>
      <c r="E38" s="95"/>
      <c r="F38" s="95"/>
      <c r="G38" s="95"/>
      <c r="H38" s="95"/>
      <c r="I38" s="95"/>
      <c r="J38" s="21"/>
    </row>
    <row r="39" spans="1:10" x14ac:dyDescent="0.2">
      <c r="A39" s="95"/>
      <c r="B39" s="95"/>
      <c r="C39" s="95"/>
      <c r="D39" s="95"/>
      <c r="E39" s="95"/>
      <c r="F39" s="95"/>
      <c r="G39" s="95"/>
      <c r="H39" s="95"/>
      <c r="I39" s="95"/>
      <c r="J39" s="21"/>
    </row>
    <row r="40" spans="1:10" x14ac:dyDescent="0.2">
      <c r="A40" s="95"/>
      <c r="B40" s="95"/>
      <c r="C40" s="95"/>
      <c r="D40" s="95"/>
      <c r="E40" s="95"/>
      <c r="F40" s="95"/>
      <c r="G40" s="95"/>
      <c r="H40" s="95"/>
      <c r="I40" s="95"/>
      <c r="J40" s="21"/>
    </row>
    <row r="41" spans="1:10" x14ac:dyDescent="0.2">
      <c r="A41" s="95"/>
      <c r="B41" s="95"/>
      <c r="C41" s="95"/>
      <c r="D41" s="95"/>
      <c r="E41" s="95"/>
      <c r="F41" s="95"/>
      <c r="G41" s="95"/>
      <c r="H41" s="95"/>
      <c r="I41" s="95"/>
      <c r="J41" s="21"/>
    </row>
    <row r="42" spans="1:10" x14ac:dyDescent="0.2">
      <c r="A42" s="95"/>
      <c r="B42" s="95"/>
      <c r="C42" s="95"/>
      <c r="D42" s="95"/>
      <c r="E42" s="95"/>
      <c r="F42" s="95"/>
      <c r="G42" s="95"/>
      <c r="H42" s="95"/>
      <c r="I42" s="95"/>
      <c r="J42" s="21"/>
    </row>
    <row r="43" spans="1:10" x14ac:dyDescent="0.2">
      <c r="A43" s="95"/>
      <c r="B43" s="95"/>
      <c r="C43" s="95"/>
      <c r="D43" s="95"/>
      <c r="E43" s="95"/>
      <c r="F43" s="95"/>
      <c r="G43" s="95"/>
      <c r="H43" s="95"/>
      <c r="I43" s="95"/>
      <c r="J43" s="21"/>
    </row>
    <row r="44" spans="1:10" x14ac:dyDescent="0.2">
      <c r="A44" s="95"/>
      <c r="B44" s="95"/>
      <c r="C44" s="95"/>
      <c r="D44" s="95"/>
      <c r="E44" s="95"/>
      <c r="F44" s="95"/>
      <c r="G44" s="95"/>
      <c r="H44" s="95"/>
      <c r="I44" s="95"/>
      <c r="J44" s="21"/>
    </row>
    <row r="45" spans="1:10" x14ac:dyDescent="0.2">
      <c r="A45" s="95"/>
      <c r="B45" s="95"/>
      <c r="C45" s="95"/>
      <c r="D45" s="95"/>
      <c r="E45" s="95"/>
      <c r="F45" s="95"/>
      <c r="G45" s="95"/>
      <c r="H45" s="95"/>
      <c r="I45" s="95"/>
      <c r="J45" s="21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"/>
  <sheetViews>
    <sheetView workbookViewId="0">
      <selection activeCell="K15" sqref="K15"/>
    </sheetView>
  </sheetViews>
  <sheetFormatPr defaultRowHeight="14.25" x14ac:dyDescent="0.2"/>
  <cols>
    <col min="1" max="4" width="10.28515625" style="14" customWidth="1"/>
    <col min="5" max="11" width="10.7109375" style="14" customWidth="1"/>
    <col min="12" max="16384" width="9.140625" style="14"/>
  </cols>
  <sheetData>
    <row r="1" spans="1:11" ht="70.5" customHeight="1" x14ac:dyDescent="0.25">
      <c r="A1" s="96" t="s">
        <v>258</v>
      </c>
      <c r="B1" s="97"/>
      <c r="C1" s="97"/>
      <c r="D1" s="97"/>
      <c r="E1" s="97"/>
      <c r="F1" s="97"/>
      <c r="G1" s="97"/>
      <c r="H1" s="97"/>
    </row>
    <row r="3" spans="1:11" ht="56.25" customHeight="1" x14ac:dyDescent="0.2">
      <c r="A3" s="94" t="s">
        <v>135</v>
      </c>
      <c r="B3" s="99"/>
      <c r="C3" s="99"/>
      <c r="D3" s="99"/>
      <c r="E3" s="99"/>
      <c r="F3" s="99"/>
      <c r="G3" s="99"/>
      <c r="H3" s="99"/>
    </row>
    <row r="5" spans="1:11" ht="51" x14ac:dyDescent="0.2">
      <c r="A5" s="100" t="s">
        <v>39</v>
      </c>
      <c r="B5" s="100"/>
      <c r="C5" s="100"/>
      <c r="D5" s="100"/>
      <c r="E5" s="13" t="s">
        <v>259</v>
      </c>
      <c r="F5" s="13" t="s">
        <v>260</v>
      </c>
      <c r="G5" s="13" t="s">
        <v>261</v>
      </c>
      <c r="H5" s="34"/>
      <c r="I5" s="35"/>
      <c r="J5" s="35"/>
      <c r="K5" s="35"/>
    </row>
    <row r="6" spans="1:11" x14ac:dyDescent="0.2">
      <c r="A6" s="62" t="s">
        <v>40</v>
      </c>
      <c r="B6" s="62"/>
      <c r="C6" s="62"/>
      <c r="D6" s="62"/>
      <c r="E6" s="2"/>
      <c r="F6" s="2"/>
      <c r="G6" s="15"/>
      <c r="H6" s="37"/>
      <c r="I6" s="36"/>
      <c r="J6" s="36"/>
      <c r="K6" s="36"/>
    </row>
    <row r="7" spans="1:11" x14ac:dyDescent="0.2">
      <c r="A7" s="62" t="s">
        <v>91</v>
      </c>
      <c r="B7" s="62"/>
      <c r="C7" s="62"/>
      <c r="D7" s="62"/>
      <c r="E7" s="2"/>
      <c r="F7" s="2"/>
      <c r="G7" s="3">
        <f>E7+F7</f>
        <v>0</v>
      </c>
      <c r="H7" s="37"/>
      <c r="I7" s="36"/>
      <c r="J7" s="36"/>
      <c r="K7" s="36"/>
    </row>
    <row r="8" spans="1:11" x14ac:dyDescent="0.2">
      <c r="A8" s="62" t="s">
        <v>44</v>
      </c>
      <c r="B8" s="62"/>
      <c r="C8" s="62"/>
      <c r="D8" s="62"/>
      <c r="E8" s="3">
        <f>E6*E7</f>
        <v>0</v>
      </c>
      <c r="F8" s="3">
        <f>F6*F7</f>
        <v>0</v>
      </c>
      <c r="G8" s="3">
        <f>G6*G7</f>
        <v>0</v>
      </c>
      <c r="H8" s="37"/>
      <c r="I8" s="36"/>
      <c r="J8" s="36"/>
      <c r="K8" s="36"/>
    </row>
    <row r="9" spans="1:11" x14ac:dyDescent="0.2">
      <c r="A9" s="62" t="s">
        <v>45</v>
      </c>
      <c r="B9" s="62"/>
      <c r="C9" s="62"/>
      <c r="D9" s="62"/>
      <c r="E9" s="2"/>
      <c r="F9" s="2"/>
      <c r="G9" s="15"/>
      <c r="H9" s="37"/>
      <c r="I9" s="36"/>
      <c r="J9" s="36"/>
      <c r="K9" s="36"/>
    </row>
    <row r="10" spans="1:11" x14ac:dyDescent="0.2">
      <c r="A10" s="62" t="s">
        <v>41</v>
      </c>
      <c r="B10" s="98"/>
      <c r="C10" s="98"/>
      <c r="D10" s="98"/>
      <c r="E10" s="4" t="e">
        <f>IF(((E9/E8)&lt;=100%),(E9/E8),"CHYBA")</f>
        <v>#DIV/0!</v>
      </c>
      <c r="F10" s="4" t="e">
        <f>IF(((F9/F8)&lt;=100%),(F9/F8),"CHYBA")</f>
        <v>#DIV/0!</v>
      </c>
      <c r="G10" s="4" t="e">
        <f>IF(((G9/G8)&lt;=100%),(G9/G8),"CHYBA")</f>
        <v>#DIV/0!</v>
      </c>
      <c r="H10" s="38"/>
      <c r="I10" s="39"/>
      <c r="J10" s="39"/>
      <c r="K10" s="39"/>
    </row>
    <row r="11" spans="1:11" x14ac:dyDescent="0.2">
      <c r="A11" s="62" t="s">
        <v>42</v>
      </c>
      <c r="B11" s="62"/>
      <c r="C11" s="62"/>
      <c r="D11" s="62"/>
      <c r="E11" s="2"/>
      <c r="F11" s="2"/>
      <c r="G11" s="15"/>
      <c r="H11" s="37"/>
      <c r="I11" s="36"/>
      <c r="J11" s="36"/>
      <c r="K11" s="36"/>
    </row>
    <row r="13" spans="1:11" ht="35.25" customHeight="1" x14ac:dyDescent="0.25">
      <c r="A13" s="62" t="s">
        <v>43</v>
      </c>
      <c r="B13" s="63"/>
      <c r="C13" s="63"/>
      <c r="D13" s="63"/>
      <c r="E13" s="101"/>
      <c r="F13" s="102"/>
      <c r="G13" s="103"/>
      <c r="H13" s="40"/>
      <c r="I13" s="41"/>
      <c r="J13" s="41"/>
      <c r="K13" s="41"/>
    </row>
  </sheetData>
  <sheetProtection password="8D29" sheet="1" formatRows="0"/>
  <mergeCells count="11">
    <mergeCell ref="A1:H1"/>
    <mergeCell ref="A9:D9"/>
    <mergeCell ref="A11:D11"/>
    <mergeCell ref="A13:D13"/>
    <mergeCell ref="A10:D10"/>
    <mergeCell ref="A3:H3"/>
    <mergeCell ref="A5:D5"/>
    <mergeCell ref="A6:D6"/>
    <mergeCell ref="E13:G13"/>
    <mergeCell ref="A7:D7"/>
    <mergeCell ref="A8:D8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E8 F8" unlockedFormula="1"/>
    <ignoredError sqref="E10:G1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E38F-66D1-4303-8041-E091E00E827A}">
  <sheetPr>
    <pageSetUpPr fitToPage="1"/>
  </sheetPr>
  <dimension ref="A1:P51"/>
  <sheetViews>
    <sheetView workbookViewId="0">
      <selection activeCell="T16" sqref="T16"/>
    </sheetView>
  </sheetViews>
  <sheetFormatPr defaultRowHeight="14.25" x14ac:dyDescent="0.2"/>
  <cols>
    <col min="1" max="1" width="7.85546875" style="14" customWidth="1"/>
    <col min="2" max="3" width="10.28515625" style="14" customWidth="1"/>
    <col min="4" max="4" width="8.42578125" style="14" customWidth="1"/>
    <col min="5" max="11" width="10.7109375" style="14" customWidth="1"/>
    <col min="12" max="12" width="9.140625" style="14"/>
    <col min="13" max="16" width="9.140625" style="43"/>
    <col min="17" max="16384" width="9.140625" style="14"/>
  </cols>
  <sheetData>
    <row r="1" spans="1:16" ht="15" x14ac:dyDescent="0.25">
      <c r="A1" s="106" t="s">
        <v>262</v>
      </c>
      <c r="B1" s="107"/>
      <c r="C1" s="107"/>
      <c r="D1" s="107"/>
      <c r="E1" s="107"/>
      <c r="F1" s="107"/>
      <c r="G1" s="107"/>
      <c r="H1" s="107"/>
      <c r="I1" s="107"/>
    </row>
    <row r="2" spans="1:16" ht="15" x14ac:dyDescent="0.25">
      <c r="M2" s="108" t="s">
        <v>143</v>
      </c>
      <c r="N2" s="109"/>
      <c r="O2" s="109"/>
      <c r="P2" s="109"/>
    </row>
    <row r="3" spans="1:16" ht="93" x14ac:dyDescent="0.2">
      <c r="A3" s="45"/>
      <c r="B3" s="110" t="s">
        <v>145</v>
      </c>
      <c r="C3" s="111"/>
      <c r="D3" s="112"/>
      <c r="E3" s="18" t="s">
        <v>146</v>
      </c>
      <c r="F3" s="18" t="s">
        <v>147</v>
      </c>
      <c r="G3" s="18" t="s">
        <v>148</v>
      </c>
      <c r="H3" s="18" t="s">
        <v>149</v>
      </c>
      <c r="I3" s="18" t="s">
        <v>150</v>
      </c>
      <c r="J3" s="18" t="s">
        <v>151</v>
      </c>
      <c r="K3" s="18" t="s">
        <v>152</v>
      </c>
      <c r="M3" s="42" t="s">
        <v>153</v>
      </c>
      <c r="N3" s="42" t="s">
        <v>154</v>
      </c>
      <c r="O3" s="42" t="s">
        <v>155</v>
      </c>
      <c r="P3" s="42" t="s">
        <v>156</v>
      </c>
    </row>
    <row r="4" spans="1:16" ht="30" customHeight="1" x14ac:dyDescent="0.2">
      <c r="A4" s="46" t="s">
        <v>157</v>
      </c>
      <c r="B4" s="100" t="s">
        <v>158</v>
      </c>
      <c r="C4" s="100"/>
      <c r="D4" s="100"/>
      <c r="E4" s="47">
        <f t="shared" ref="E4:K4" si="0">E5+E6+E11+E25+E34+E35</f>
        <v>0</v>
      </c>
      <c r="F4" s="47">
        <f t="shared" si="0"/>
        <v>0</v>
      </c>
      <c r="G4" s="47">
        <f t="shared" si="0"/>
        <v>0</v>
      </c>
      <c r="H4" s="47">
        <f t="shared" si="0"/>
        <v>0</v>
      </c>
      <c r="I4" s="47">
        <f t="shared" si="0"/>
        <v>0</v>
      </c>
      <c r="J4" s="47">
        <f t="shared" si="0"/>
        <v>0</v>
      </c>
      <c r="K4" s="47">
        <f t="shared" si="0"/>
        <v>0</v>
      </c>
      <c r="M4" s="53"/>
      <c r="N4" s="53"/>
      <c r="O4" s="53"/>
      <c r="P4" s="48">
        <f>J4</f>
        <v>0</v>
      </c>
    </row>
    <row r="5" spans="1:16" x14ac:dyDescent="0.2">
      <c r="A5" s="49" t="s">
        <v>159</v>
      </c>
      <c r="B5" s="104" t="s">
        <v>160</v>
      </c>
      <c r="C5" s="104"/>
      <c r="D5" s="104"/>
      <c r="E5" s="50"/>
      <c r="F5" s="50"/>
      <c r="G5" s="51">
        <f>F5/664</f>
        <v>0</v>
      </c>
      <c r="H5" s="50"/>
      <c r="I5" s="51">
        <f>H5/664</f>
        <v>0</v>
      </c>
      <c r="J5" s="52"/>
      <c r="K5" s="51">
        <f>E5+G5+I5+J5</f>
        <v>0</v>
      </c>
      <c r="M5" s="48">
        <f>E5</f>
        <v>0</v>
      </c>
      <c r="N5" s="48">
        <f>G5</f>
        <v>0</v>
      </c>
      <c r="O5" s="48">
        <f>I5</f>
        <v>0</v>
      </c>
      <c r="P5" s="53"/>
    </row>
    <row r="6" spans="1:16" x14ac:dyDescent="0.2">
      <c r="A6" s="49" t="s">
        <v>161</v>
      </c>
      <c r="B6" s="104" t="s">
        <v>162</v>
      </c>
      <c r="C6" s="104"/>
      <c r="D6" s="104"/>
      <c r="E6" s="51">
        <f t="shared" ref="E6:K6" si="1">E7+E8+E9+E10</f>
        <v>0</v>
      </c>
      <c r="F6" s="51">
        <f t="shared" si="1"/>
        <v>0</v>
      </c>
      <c r="G6" s="51">
        <f t="shared" si="1"/>
        <v>0</v>
      </c>
      <c r="H6" s="51">
        <f t="shared" si="1"/>
        <v>0</v>
      </c>
      <c r="I6" s="51">
        <f t="shared" si="1"/>
        <v>0</v>
      </c>
      <c r="J6" s="51">
        <f t="shared" si="1"/>
        <v>0</v>
      </c>
      <c r="K6" s="51">
        <f t="shared" si="1"/>
        <v>0</v>
      </c>
      <c r="M6" s="48">
        <f>E6</f>
        <v>0</v>
      </c>
      <c r="N6" s="48">
        <f>G6</f>
        <v>0</v>
      </c>
      <c r="O6" s="48">
        <f>I6</f>
        <v>0</v>
      </c>
      <c r="P6" s="53"/>
    </row>
    <row r="7" spans="1:16" x14ac:dyDescent="0.2">
      <c r="A7" s="49" t="s">
        <v>163</v>
      </c>
      <c r="B7" s="104" t="s">
        <v>164</v>
      </c>
      <c r="C7" s="105"/>
      <c r="D7" s="105"/>
      <c r="E7" s="50"/>
      <c r="F7" s="50"/>
      <c r="G7" s="51">
        <f>F7/664</f>
        <v>0</v>
      </c>
      <c r="H7" s="50"/>
      <c r="I7" s="51">
        <f>H7/664</f>
        <v>0</v>
      </c>
      <c r="J7" s="52"/>
      <c r="K7" s="51">
        <f>E7+G7+I7+J7</f>
        <v>0</v>
      </c>
      <c r="M7" s="53"/>
      <c r="N7" s="53"/>
      <c r="O7" s="53"/>
      <c r="P7" s="53"/>
    </row>
    <row r="8" spans="1:16" ht="27" customHeight="1" x14ac:dyDescent="0.2">
      <c r="A8" s="49" t="s">
        <v>165</v>
      </c>
      <c r="B8" s="104" t="s">
        <v>166</v>
      </c>
      <c r="C8" s="105"/>
      <c r="D8" s="105"/>
      <c r="E8" s="50"/>
      <c r="F8" s="50"/>
      <c r="G8" s="51">
        <f>F8/664</f>
        <v>0</v>
      </c>
      <c r="H8" s="50"/>
      <c r="I8" s="51">
        <f>H8/664</f>
        <v>0</v>
      </c>
      <c r="J8" s="52"/>
      <c r="K8" s="51">
        <f>E8+G8+I8+J8</f>
        <v>0</v>
      </c>
      <c r="M8" s="53"/>
      <c r="N8" s="53"/>
      <c r="O8" s="53"/>
      <c r="P8" s="53"/>
    </row>
    <row r="9" spans="1:16" x14ac:dyDescent="0.2">
      <c r="A9" s="49" t="s">
        <v>167</v>
      </c>
      <c r="B9" s="104" t="s">
        <v>168</v>
      </c>
      <c r="C9" s="105"/>
      <c r="D9" s="105"/>
      <c r="E9" s="50"/>
      <c r="F9" s="50"/>
      <c r="G9" s="51">
        <f>F9/664</f>
        <v>0</v>
      </c>
      <c r="H9" s="50"/>
      <c r="I9" s="51">
        <f>H9/664</f>
        <v>0</v>
      </c>
      <c r="J9" s="52"/>
      <c r="K9" s="51">
        <f>E9+G9+I9+J9</f>
        <v>0</v>
      </c>
      <c r="M9" s="53"/>
      <c r="N9" s="53"/>
      <c r="O9" s="53"/>
      <c r="P9" s="53"/>
    </row>
    <row r="10" spans="1:16" ht="27" customHeight="1" x14ac:dyDescent="0.2">
      <c r="A10" s="49" t="s">
        <v>169</v>
      </c>
      <c r="B10" s="104" t="s">
        <v>170</v>
      </c>
      <c r="C10" s="105"/>
      <c r="D10" s="105"/>
      <c r="E10" s="50"/>
      <c r="F10" s="50"/>
      <c r="G10" s="51">
        <f>F10/664</f>
        <v>0</v>
      </c>
      <c r="H10" s="50"/>
      <c r="I10" s="51">
        <f>H10/664</f>
        <v>0</v>
      </c>
      <c r="J10" s="52"/>
      <c r="K10" s="51">
        <f>E10+G10+I10+J10</f>
        <v>0</v>
      </c>
      <c r="M10" s="53"/>
      <c r="N10" s="53"/>
      <c r="O10" s="53"/>
      <c r="P10" s="53"/>
    </row>
    <row r="11" spans="1:16" x14ac:dyDescent="0.2">
      <c r="A11" s="49" t="s">
        <v>171</v>
      </c>
      <c r="B11" s="104" t="s">
        <v>172</v>
      </c>
      <c r="C11" s="104"/>
      <c r="D11" s="104"/>
      <c r="E11" s="51">
        <f t="shared" ref="E11:K11" si="2">E12+E13</f>
        <v>0</v>
      </c>
      <c r="F11" s="51">
        <f t="shared" si="2"/>
        <v>0</v>
      </c>
      <c r="G11" s="51">
        <f t="shared" si="2"/>
        <v>0</v>
      </c>
      <c r="H11" s="51">
        <f t="shared" si="2"/>
        <v>0</v>
      </c>
      <c r="I11" s="51">
        <f t="shared" si="2"/>
        <v>0</v>
      </c>
      <c r="J11" s="51">
        <f t="shared" si="2"/>
        <v>0</v>
      </c>
      <c r="K11" s="51">
        <f t="shared" si="2"/>
        <v>0</v>
      </c>
      <c r="M11" s="48">
        <f>E11</f>
        <v>0</v>
      </c>
      <c r="N11" s="48">
        <f>G11</f>
        <v>0</v>
      </c>
      <c r="O11" s="48">
        <f>I11</f>
        <v>0</v>
      </c>
      <c r="P11" s="53"/>
    </row>
    <row r="12" spans="1:16" x14ac:dyDescent="0.2">
      <c r="A12" s="49" t="s">
        <v>173</v>
      </c>
      <c r="B12" s="104" t="s">
        <v>174</v>
      </c>
      <c r="C12" s="105"/>
      <c r="D12" s="105"/>
      <c r="E12" s="50"/>
      <c r="F12" s="50"/>
      <c r="G12" s="51">
        <f>F12/664</f>
        <v>0</v>
      </c>
      <c r="H12" s="50"/>
      <c r="I12" s="51">
        <f>H12/664</f>
        <v>0</v>
      </c>
      <c r="J12" s="52"/>
      <c r="K12" s="51">
        <f>E12+G12+I12+J12</f>
        <v>0</v>
      </c>
      <c r="M12" s="53"/>
      <c r="N12" s="53"/>
      <c r="O12" s="53"/>
      <c r="P12" s="53"/>
    </row>
    <row r="13" spans="1:16" x14ac:dyDescent="0.2">
      <c r="A13" s="49" t="s">
        <v>175</v>
      </c>
      <c r="B13" s="104" t="s">
        <v>176</v>
      </c>
      <c r="C13" s="105"/>
      <c r="D13" s="105"/>
      <c r="E13" s="51">
        <f t="shared" ref="E13:K13" si="3">E14+E15+E16+E17+E18+E19+E20+E21+E22+E23+E24</f>
        <v>0</v>
      </c>
      <c r="F13" s="51">
        <f t="shared" si="3"/>
        <v>0</v>
      </c>
      <c r="G13" s="51">
        <f t="shared" si="3"/>
        <v>0</v>
      </c>
      <c r="H13" s="51">
        <f t="shared" si="3"/>
        <v>0</v>
      </c>
      <c r="I13" s="51">
        <f t="shared" si="3"/>
        <v>0</v>
      </c>
      <c r="J13" s="51">
        <f t="shared" si="3"/>
        <v>0</v>
      </c>
      <c r="K13" s="51">
        <f t="shared" si="3"/>
        <v>0</v>
      </c>
      <c r="M13" s="53"/>
      <c r="N13" s="53"/>
      <c r="O13" s="53"/>
      <c r="P13" s="53"/>
    </row>
    <row r="14" spans="1:16" x14ac:dyDescent="0.2">
      <c r="A14" s="49" t="s">
        <v>177</v>
      </c>
      <c r="B14" s="104" t="s">
        <v>178</v>
      </c>
      <c r="C14" s="105"/>
      <c r="D14" s="105"/>
      <c r="E14" s="50"/>
      <c r="F14" s="50"/>
      <c r="G14" s="51">
        <f>F14/664</f>
        <v>0</v>
      </c>
      <c r="H14" s="50"/>
      <c r="I14" s="51">
        <f>H14/664</f>
        <v>0</v>
      </c>
      <c r="J14" s="52"/>
      <c r="K14" s="51">
        <f>E14+G14+I14+J14</f>
        <v>0</v>
      </c>
      <c r="M14" s="53"/>
      <c r="N14" s="53"/>
      <c r="O14" s="53"/>
      <c r="P14" s="53"/>
    </row>
    <row r="15" spans="1:16" x14ac:dyDescent="0.2">
      <c r="A15" s="49" t="s">
        <v>179</v>
      </c>
      <c r="B15" s="104" t="s">
        <v>180</v>
      </c>
      <c r="C15" s="105"/>
      <c r="D15" s="105"/>
      <c r="E15" s="50"/>
      <c r="F15" s="50"/>
      <c r="G15" s="51">
        <f t="shared" ref="G15:G24" si="4">F15/664</f>
        <v>0</v>
      </c>
      <c r="H15" s="50"/>
      <c r="I15" s="51">
        <f t="shared" ref="I15:I24" si="5">H15/664</f>
        <v>0</v>
      </c>
      <c r="J15" s="52"/>
      <c r="K15" s="51">
        <f t="shared" ref="K15:K24" si="6">E15+G15+I15+J15</f>
        <v>0</v>
      </c>
      <c r="M15" s="53"/>
      <c r="N15" s="53"/>
      <c r="O15" s="53"/>
      <c r="P15" s="53"/>
    </row>
    <row r="16" spans="1:16" x14ac:dyDescent="0.2">
      <c r="A16" s="49" t="s">
        <v>181</v>
      </c>
      <c r="B16" s="104" t="s">
        <v>182</v>
      </c>
      <c r="C16" s="105"/>
      <c r="D16" s="105"/>
      <c r="E16" s="50"/>
      <c r="F16" s="50"/>
      <c r="G16" s="51">
        <f t="shared" si="4"/>
        <v>0</v>
      </c>
      <c r="H16" s="50"/>
      <c r="I16" s="51">
        <f t="shared" si="5"/>
        <v>0</v>
      </c>
      <c r="J16" s="52"/>
      <c r="K16" s="51">
        <f t="shared" si="6"/>
        <v>0</v>
      </c>
      <c r="M16" s="53"/>
      <c r="N16" s="53"/>
      <c r="O16" s="53"/>
      <c r="P16" s="53"/>
    </row>
    <row r="17" spans="1:16" x14ac:dyDescent="0.2">
      <c r="A17" s="49" t="s">
        <v>183</v>
      </c>
      <c r="B17" s="104" t="s">
        <v>184</v>
      </c>
      <c r="C17" s="105"/>
      <c r="D17" s="105"/>
      <c r="E17" s="50"/>
      <c r="F17" s="50"/>
      <c r="G17" s="51">
        <f t="shared" si="4"/>
        <v>0</v>
      </c>
      <c r="H17" s="50"/>
      <c r="I17" s="51">
        <f t="shared" si="5"/>
        <v>0</v>
      </c>
      <c r="J17" s="52"/>
      <c r="K17" s="51">
        <f t="shared" si="6"/>
        <v>0</v>
      </c>
      <c r="M17" s="53"/>
      <c r="N17" s="53"/>
      <c r="O17" s="53"/>
      <c r="P17" s="53"/>
    </row>
    <row r="18" spans="1:16" x14ac:dyDescent="0.2">
      <c r="A18" s="49" t="s">
        <v>185</v>
      </c>
      <c r="B18" s="104" t="s">
        <v>186</v>
      </c>
      <c r="C18" s="105"/>
      <c r="D18" s="105"/>
      <c r="E18" s="50"/>
      <c r="F18" s="50"/>
      <c r="G18" s="51">
        <f t="shared" si="4"/>
        <v>0</v>
      </c>
      <c r="H18" s="50"/>
      <c r="I18" s="51">
        <f t="shared" si="5"/>
        <v>0</v>
      </c>
      <c r="J18" s="52"/>
      <c r="K18" s="51">
        <f t="shared" si="6"/>
        <v>0</v>
      </c>
      <c r="M18" s="53"/>
      <c r="N18" s="53"/>
      <c r="O18" s="53"/>
      <c r="P18" s="53"/>
    </row>
    <row r="19" spans="1:16" x14ac:dyDescent="0.2">
      <c r="A19" s="49" t="s">
        <v>187</v>
      </c>
      <c r="B19" s="104" t="s">
        <v>188</v>
      </c>
      <c r="C19" s="105"/>
      <c r="D19" s="105"/>
      <c r="E19" s="50"/>
      <c r="F19" s="50"/>
      <c r="G19" s="51">
        <f t="shared" si="4"/>
        <v>0</v>
      </c>
      <c r="H19" s="50"/>
      <c r="I19" s="51">
        <f t="shared" si="5"/>
        <v>0</v>
      </c>
      <c r="J19" s="52"/>
      <c r="K19" s="51">
        <f t="shared" si="6"/>
        <v>0</v>
      </c>
      <c r="M19" s="53"/>
      <c r="N19" s="53"/>
      <c r="O19" s="53"/>
      <c r="P19" s="53"/>
    </row>
    <row r="20" spans="1:16" x14ac:dyDescent="0.2">
      <c r="A20" s="49" t="s">
        <v>189</v>
      </c>
      <c r="B20" s="104" t="s">
        <v>190</v>
      </c>
      <c r="C20" s="105"/>
      <c r="D20" s="105"/>
      <c r="E20" s="50"/>
      <c r="F20" s="50"/>
      <c r="G20" s="51">
        <f t="shared" si="4"/>
        <v>0</v>
      </c>
      <c r="H20" s="50"/>
      <c r="I20" s="51">
        <f t="shared" si="5"/>
        <v>0</v>
      </c>
      <c r="J20" s="52"/>
      <c r="K20" s="51">
        <f t="shared" si="6"/>
        <v>0</v>
      </c>
      <c r="M20" s="53"/>
      <c r="N20" s="53"/>
      <c r="O20" s="53"/>
      <c r="P20" s="53"/>
    </row>
    <row r="21" spans="1:16" x14ac:dyDescent="0.2">
      <c r="A21" s="49" t="s">
        <v>191</v>
      </c>
      <c r="B21" s="104" t="s">
        <v>192</v>
      </c>
      <c r="C21" s="105"/>
      <c r="D21" s="105"/>
      <c r="E21" s="50"/>
      <c r="F21" s="50"/>
      <c r="G21" s="51">
        <f t="shared" si="4"/>
        <v>0</v>
      </c>
      <c r="H21" s="50"/>
      <c r="I21" s="51">
        <f t="shared" si="5"/>
        <v>0</v>
      </c>
      <c r="J21" s="52"/>
      <c r="K21" s="51">
        <f t="shared" si="6"/>
        <v>0</v>
      </c>
      <c r="M21" s="53"/>
      <c r="N21" s="53"/>
      <c r="O21" s="53"/>
      <c r="P21" s="53"/>
    </row>
    <row r="22" spans="1:16" x14ac:dyDescent="0.2">
      <c r="A22" s="49" t="s">
        <v>193</v>
      </c>
      <c r="B22" s="104" t="s">
        <v>194</v>
      </c>
      <c r="C22" s="105"/>
      <c r="D22" s="105"/>
      <c r="E22" s="50"/>
      <c r="F22" s="50"/>
      <c r="G22" s="51">
        <f t="shared" si="4"/>
        <v>0</v>
      </c>
      <c r="H22" s="50"/>
      <c r="I22" s="51">
        <f t="shared" si="5"/>
        <v>0</v>
      </c>
      <c r="J22" s="52"/>
      <c r="K22" s="51">
        <f t="shared" si="6"/>
        <v>0</v>
      </c>
      <c r="M22" s="53"/>
      <c r="N22" s="53"/>
      <c r="O22" s="53"/>
      <c r="P22" s="53"/>
    </row>
    <row r="23" spans="1:16" x14ac:dyDescent="0.2">
      <c r="A23" s="49" t="s">
        <v>195</v>
      </c>
      <c r="B23" s="104" t="s">
        <v>196</v>
      </c>
      <c r="C23" s="105"/>
      <c r="D23" s="105"/>
      <c r="E23" s="50"/>
      <c r="F23" s="50"/>
      <c r="G23" s="51">
        <f t="shared" si="4"/>
        <v>0</v>
      </c>
      <c r="H23" s="50"/>
      <c r="I23" s="51">
        <f t="shared" si="5"/>
        <v>0</v>
      </c>
      <c r="J23" s="52"/>
      <c r="K23" s="51">
        <f t="shared" si="6"/>
        <v>0</v>
      </c>
      <c r="M23" s="53"/>
      <c r="N23" s="53"/>
      <c r="O23" s="53"/>
      <c r="P23" s="53"/>
    </row>
    <row r="24" spans="1:16" x14ac:dyDescent="0.2">
      <c r="A24" s="49" t="s">
        <v>197</v>
      </c>
      <c r="B24" s="104" t="s">
        <v>198</v>
      </c>
      <c r="C24" s="105"/>
      <c r="D24" s="105"/>
      <c r="E24" s="50"/>
      <c r="F24" s="50"/>
      <c r="G24" s="51">
        <f t="shared" si="4"/>
        <v>0</v>
      </c>
      <c r="H24" s="50"/>
      <c r="I24" s="51">
        <f t="shared" si="5"/>
        <v>0</v>
      </c>
      <c r="J24" s="52"/>
      <c r="K24" s="51">
        <f t="shared" si="6"/>
        <v>0</v>
      </c>
      <c r="M24" s="53"/>
      <c r="N24" s="53"/>
      <c r="O24" s="53"/>
      <c r="P24" s="53"/>
    </row>
    <row r="25" spans="1:16" x14ac:dyDescent="0.2">
      <c r="A25" s="49" t="s">
        <v>199</v>
      </c>
      <c r="B25" s="104" t="s">
        <v>200</v>
      </c>
      <c r="C25" s="104"/>
      <c r="D25" s="104"/>
      <c r="E25" s="51">
        <f t="shared" ref="E25:K25" si="7">E26+E27+E28+E29+E30+E31+E32+E33</f>
        <v>0</v>
      </c>
      <c r="F25" s="51">
        <f t="shared" si="7"/>
        <v>0</v>
      </c>
      <c r="G25" s="51">
        <f t="shared" si="7"/>
        <v>0</v>
      </c>
      <c r="H25" s="51">
        <f t="shared" si="7"/>
        <v>0</v>
      </c>
      <c r="I25" s="51">
        <f t="shared" si="7"/>
        <v>0</v>
      </c>
      <c r="J25" s="51">
        <f t="shared" si="7"/>
        <v>0</v>
      </c>
      <c r="K25" s="51">
        <f t="shared" si="7"/>
        <v>0</v>
      </c>
      <c r="M25" s="48">
        <f>E25</f>
        <v>0</v>
      </c>
      <c r="N25" s="48">
        <f>G25</f>
        <v>0</v>
      </c>
      <c r="O25" s="48">
        <f>I25</f>
        <v>0</v>
      </c>
      <c r="P25" s="53"/>
    </row>
    <row r="26" spans="1:16" x14ac:dyDescent="0.2">
      <c r="A26" s="49" t="s">
        <v>201</v>
      </c>
      <c r="B26" s="104" t="s">
        <v>202</v>
      </c>
      <c r="C26" s="105"/>
      <c r="D26" s="105"/>
      <c r="E26" s="50"/>
      <c r="F26" s="50"/>
      <c r="G26" s="51">
        <f>F26/664</f>
        <v>0</v>
      </c>
      <c r="H26" s="50"/>
      <c r="I26" s="51">
        <f>H26/664</f>
        <v>0</v>
      </c>
      <c r="J26" s="52"/>
      <c r="K26" s="51">
        <f>E26+G26+I26+J26</f>
        <v>0</v>
      </c>
      <c r="M26" s="53"/>
      <c r="N26" s="53"/>
      <c r="O26" s="53"/>
      <c r="P26" s="53"/>
    </row>
    <row r="27" spans="1:16" x14ac:dyDescent="0.2">
      <c r="A27" s="49" t="s">
        <v>203</v>
      </c>
      <c r="B27" s="104" t="s">
        <v>204</v>
      </c>
      <c r="C27" s="105"/>
      <c r="D27" s="105"/>
      <c r="E27" s="50"/>
      <c r="F27" s="50"/>
      <c r="G27" s="51">
        <f t="shared" ref="G27:G35" si="8">F27/664</f>
        <v>0</v>
      </c>
      <c r="H27" s="50"/>
      <c r="I27" s="51">
        <f t="shared" ref="I27:I35" si="9">H27/664</f>
        <v>0</v>
      </c>
      <c r="J27" s="52"/>
      <c r="K27" s="51">
        <f t="shared" ref="K27:K35" si="10">E27+G27+I27+J27</f>
        <v>0</v>
      </c>
      <c r="M27" s="53"/>
      <c r="N27" s="53"/>
      <c r="O27" s="53"/>
      <c r="P27" s="53"/>
    </row>
    <row r="28" spans="1:16" x14ac:dyDescent="0.2">
      <c r="A28" s="49" t="s">
        <v>205</v>
      </c>
      <c r="B28" s="104" t="s">
        <v>206</v>
      </c>
      <c r="C28" s="105"/>
      <c r="D28" s="105"/>
      <c r="E28" s="50"/>
      <c r="F28" s="50"/>
      <c r="G28" s="51">
        <f t="shared" si="8"/>
        <v>0</v>
      </c>
      <c r="H28" s="50"/>
      <c r="I28" s="51">
        <f t="shared" si="9"/>
        <v>0</v>
      </c>
      <c r="J28" s="52"/>
      <c r="K28" s="51">
        <f t="shared" si="10"/>
        <v>0</v>
      </c>
      <c r="M28" s="53"/>
      <c r="N28" s="53"/>
      <c r="O28" s="53"/>
      <c r="P28" s="53"/>
    </row>
    <row r="29" spans="1:16" x14ac:dyDescent="0.2">
      <c r="A29" s="49" t="s">
        <v>207</v>
      </c>
      <c r="B29" s="104" t="s">
        <v>208</v>
      </c>
      <c r="C29" s="105"/>
      <c r="D29" s="105"/>
      <c r="E29" s="50"/>
      <c r="F29" s="50"/>
      <c r="G29" s="51">
        <f t="shared" si="8"/>
        <v>0</v>
      </c>
      <c r="H29" s="50"/>
      <c r="I29" s="51">
        <f t="shared" si="9"/>
        <v>0</v>
      </c>
      <c r="J29" s="52"/>
      <c r="K29" s="51">
        <f t="shared" si="10"/>
        <v>0</v>
      </c>
      <c r="M29" s="53"/>
      <c r="N29" s="53"/>
      <c r="O29" s="53"/>
      <c r="P29" s="53"/>
    </row>
    <row r="30" spans="1:16" x14ac:dyDescent="0.2">
      <c r="A30" s="49" t="s">
        <v>209</v>
      </c>
      <c r="B30" s="104" t="s">
        <v>210</v>
      </c>
      <c r="C30" s="105"/>
      <c r="D30" s="105"/>
      <c r="E30" s="50"/>
      <c r="F30" s="50"/>
      <c r="G30" s="51">
        <f t="shared" si="8"/>
        <v>0</v>
      </c>
      <c r="H30" s="50"/>
      <c r="I30" s="51">
        <f t="shared" si="9"/>
        <v>0</v>
      </c>
      <c r="J30" s="52"/>
      <c r="K30" s="51">
        <f t="shared" si="10"/>
        <v>0</v>
      </c>
      <c r="M30" s="53"/>
      <c r="N30" s="53"/>
      <c r="O30" s="53"/>
      <c r="P30" s="53"/>
    </row>
    <row r="31" spans="1:16" x14ac:dyDescent="0.2">
      <c r="A31" s="49" t="s">
        <v>211</v>
      </c>
      <c r="B31" s="104" t="s">
        <v>212</v>
      </c>
      <c r="C31" s="105"/>
      <c r="D31" s="105"/>
      <c r="E31" s="50"/>
      <c r="F31" s="50"/>
      <c r="G31" s="51">
        <f t="shared" si="8"/>
        <v>0</v>
      </c>
      <c r="H31" s="50"/>
      <c r="I31" s="51">
        <f t="shared" si="9"/>
        <v>0</v>
      </c>
      <c r="J31" s="52"/>
      <c r="K31" s="51">
        <f t="shared" si="10"/>
        <v>0</v>
      </c>
      <c r="M31" s="53"/>
      <c r="N31" s="53"/>
      <c r="O31" s="53"/>
      <c r="P31" s="53"/>
    </row>
    <row r="32" spans="1:16" x14ac:dyDescent="0.2">
      <c r="A32" s="49" t="s">
        <v>213</v>
      </c>
      <c r="B32" s="104" t="s">
        <v>214</v>
      </c>
      <c r="C32" s="105"/>
      <c r="D32" s="105"/>
      <c r="E32" s="50"/>
      <c r="F32" s="50"/>
      <c r="G32" s="51">
        <f t="shared" si="8"/>
        <v>0</v>
      </c>
      <c r="H32" s="50"/>
      <c r="I32" s="51">
        <f t="shared" si="9"/>
        <v>0</v>
      </c>
      <c r="J32" s="52"/>
      <c r="K32" s="51">
        <f t="shared" si="10"/>
        <v>0</v>
      </c>
      <c r="M32" s="53"/>
      <c r="N32" s="53"/>
      <c r="O32" s="53"/>
      <c r="P32" s="53"/>
    </row>
    <row r="33" spans="1:16" x14ac:dyDescent="0.2">
      <c r="A33" s="49" t="s">
        <v>215</v>
      </c>
      <c r="B33" s="104" t="s">
        <v>216</v>
      </c>
      <c r="C33" s="105"/>
      <c r="D33" s="105"/>
      <c r="E33" s="50"/>
      <c r="F33" s="50"/>
      <c r="G33" s="51">
        <f t="shared" si="8"/>
        <v>0</v>
      </c>
      <c r="H33" s="50"/>
      <c r="I33" s="51">
        <f t="shared" si="9"/>
        <v>0</v>
      </c>
      <c r="J33" s="52"/>
      <c r="K33" s="51">
        <f t="shared" si="10"/>
        <v>0</v>
      </c>
      <c r="M33" s="53"/>
      <c r="N33" s="53"/>
      <c r="O33" s="53"/>
      <c r="P33" s="53"/>
    </row>
    <row r="34" spans="1:16" x14ac:dyDescent="0.2">
      <c r="A34" s="49" t="s">
        <v>217</v>
      </c>
      <c r="B34" s="104" t="s">
        <v>218</v>
      </c>
      <c r="C34" s="104"/>
      <c r="D34" s="104"/>
      <c r="E34" s="50"/>
      <c r="F34" s="50"/>
      <c r="G34" s="51">
        <f t="shared" si="8"/>
        <v>0</v>
      </c>
      <c r="H34" s="50"/>
      <c r="I34" s="51">
        <f t="shared" si="9"/>
        <v>0</v>
      </c>
      <c r="J34" s="52"/>
      <c r="K34" s="51">
        <f t="shared" si="10"/>
        <v>0</v>
      </c>
      <c r="M34" s="48">
        <f>E34</f>
        <v>0</v>
      </c>
      <c r="N34" s="48">
        <f>G34</f>
        <v>0</v>
      </c>
      <c r="O34" s="48">
        <f>I34</f>
        <v>0</v>
      </c>
      <c r="P34" s="53"/>
    </row>
    <row r="35" spans="1:16" ht="30" customHeight="1" x14ac:dyDescent="0.2">
      <c r="A35" s="49" t="s">
        <v>219</v>
      </c>
      <c r="B35" s="104" t="s">
        <v>220</v>
      </c>
      <c r="C35" s="104"/>
      <c r="D35" s="104"/>
      <c r="E35" s="50"/>
      <c r="F35" s="50"/>
      <c r="G35" s="51">
        <f t="shared" si="8"/>
        <v>0</v>
      </c>
      <c r="H35" s="50"/>
      <c r="I35" s="51">
        <f t="shared" si="9"/>
        <v>0</v>
      </c>
      <c r="J35" s="52"/>
      <c r="K35" s="51">
        <f t="shared" si="10"/>
        <v>0</v>
      </c>
      <c r="M35" s="48">
        <f>E35</f>
        <v>0</v>
      </c>
      <c r="N35" s="48">
        <f>G35</f>
        <v>0</v>
      </c>
      <c r="O35" s="48">
        <f>I35</f>
        <v>0</v>
      </c>
      <c r="P35" s="53"/>
    </row>
    <row r="36" spans="1:16" x14ac:dyDescent="0.2">
      <c r="A36" s="46" t="s">
        <v>221</v>
      </c>
      <c r="B36" s="100" t="s">
        <v>222</v>
      </c>
      <c r="C36" s="100"/>
      <c r="D36" s="100"/>
      <c r="E36" s="47">
        <f t="shared" ref="E36:K36" si="11">E37+E43+E47</f>
        <v>0</v>
      </c>
      <c r="F36" s="47">
        <f t="shared" si="11"/>
        <v>0</v>
      </c>
      <c r="G36" s="47">
        <f t="shared" si="11"/>
        <v>0</v>
      </c>
      <c r="H36" s="47">
        <f t="shared" si="11"/>
        <v>0</v>
      </c>
      <c r="I36" s="47">
        <f t="shared" si="11"/>
        <v>0</v>
      </c>
      <c r="J36" s="47">
        <f t="shared" si="11"/>
        <v>0</v>
      </c>
      <c r="K36" s="47">
        <f t="shared" si="11"/>
        <v>0</v>
      </c>
      <c r="M36" s="53"/>
      <c r="N36" s="53"/>
      <c r="O36" s="53"/>
      <c r="P36" s="48">
        <f>J36</f>
        <v>0</v>
      </c>
    </row>
    <row r="37" spans="1:16" ht="28.5" customHeight="1" x14ac:dyDescent="0.2">
      <c r="A37" s="49" t="s">
        <v>223</v>
      </c>
      <c r="B37" s="104" t="s">
        <v>224</v>
      </c>
      <c r="C37" s="104"/>
      <c r="D37" s="104"/>
      <c r="E37" s="51">
        <f t="shared" ref="E37:K37" si="12">E38+E39+E40+E41+E42</f>
        <v>0</v>
      </c>
      <c r="F37" s="51">
        <f t="shared" si="12"/>
        <v>0</v>
      </c>
      <c r="G37" s="51">
        <f t="shared" si="12"/>
        <v>0</v>
      </c>
      <c r="H37" s="51">
        <f t="shared" si="12"/>
        <v>0</v>
      </c>
      <c r="I37" s="51">
        <f t="shared" si="12"/>
        <v>0</v>
      </c>
      <c r="J37" s="51">
        <f t="shared" si="12"/>
        <v>0</v>
      </c>
      <c r="K37" s="51">
        <f t="shared" si="12"/>
        <v>0</v>
      </c>
      <c r="M37" s="48">
        <f>E37</f>
        <v>0</v>
      </c>
      <c r="N37" s="48">
        <f>G37</f>
        <v>0</v>
      </c>
      <c r="O37" s="48">
        <f>I37</f>
        <v>0</v>
      </c>
      <c r="P37" s="53"/>
    </row>
    <row r="38" spans="1:16" x14ac:dyDescent="0.2">
      <c r="A38" s="49" t="s">
        <v>225</v>
      </c>
      <c r="B38" s="104" t="s">
        <v>226</v>
      </c>
      <c r="C38" s="104"/>
      <c r="D38" s="104"/>
      <c r="E38" s="50"/>
      <c r="F38" s="50"/>
      <c r="G38" s="51">
        <f>F38/664</f>
        <v>0</v>
      </c>
      <c r="H38" s="50"/>
      <c r="I38" s="51">
        <f>H38/664</f>
        <v>0</v>
      </c>
      <c r="J38" s="52"/>
      <c r="K38" s="51">
        <f>E38+G38+I38+J38</f>
        <v>0</v>
      </c>
      <c r="M38" s="53"/>
      <c r="N38" s="53"/>
      <c r="O38" s="53"/>
      <c r="P38" s="53"/>
    </row>
    <row r="39" spans="1:16" x14ac:dyDescent="0.2">
      <c r="A39" s="49" t="s">
        <v>227</v>
      </c>
      <c r="B39" s="104" t="s">
        <v>228</v>
      </c>
      <c r="C39" s="104"/>
      <c r="D39" s="104"/>
      <c r="E39" s="50"/>
      <c r="F39" s="50"/>
      <c r="G39" s="51">
        <f>F39/664</f>
        <v>0</v>
      </c>
      <c r="H39" s="50"/>
      <c r="I39" s="51">
        <f>H39/664</f>
        <v>0</v>
      </c>
      <c r="J39" s="52"/>
      <c r="K39" s="51">
        <f>E39+G39+I39+J39</f>
        <v>0</v>
      </c>
      <c r="M39" s="53"/>
      <c r="N39" s="53"/>
      <c r="O39" s="53"/>
      <c r="P39" s="53"/>
    </row>
    <row r="40" spans="1:16" x14ac:dyDescent="0.2">
      <c r="A40" s="49" t="s">
        <v>229</v>
      </c>
      <c r="B40" s="104" t="s">
        <v>230</v>
      </c>
      <c r="C40" s="105"/>
      <c r="D40" s="105"/>
      <c r="E40" s="50"/>
      <c r="F40" s="50"/>
      <c r="G40" s="51">
        <f>F40/664</f>
        <v>0</v>
      </c>
      <c r="H40" s="50"/>
      <c r="I40" s="51">
        <f>H40/664</f>
        <v>0</v>
      </c>
      <c r="J40" s="52"/>
      <c r="K40" s="51">
        <f>E40+G40+I40+J40</f>
        <v>0</v>
      </c>
      <c r="M40" s="53"/>
      <c r="N40" s="53"/>
      <c r="O40" s="53"/>
      <c r="P40" s="53"/>
    </row>
    <row r="41" spans="1:16" x14ac:dyDescent="0.2">
      <c r="A41" s="49" t="s">
        <v>231</v>
      </c>
      <c r="B41" s="104" t="s">
        <v>232</v>
      </c>
      <c r="C41" s="105"/>
      <c r="D41" s="105"/>
      <c r="E41" s="50"/>
      <c r="F41" s="50"/>
      <c r="G41" s="51">
        <f>F41/664</f>
        <v>0</v>
      </c>
      <c r="H41" s="50"/>
      <c r="I41" s="51">
        <f>H41/664</f>
        <v>0</v>
      </c>
      <c r="J41" s="52"/>
      <c r="K41" s="51">
        <f>E41+G41+I41+J41</f>
        <v>0</v>
      </c>
      <c r="M41" s="53"/>
      <c r="N41" s="53"/>
      <c r="O41" s="53"/>
      <c r="P41" s="53"/>
    </row>
    <row r="42" spans="1:16" ht="27" customHeight="1" x14ac:dyDescent="0.2">
      <c r="A42" s="49" t="s">
        <v>233</v>
      </c>
      <c r="B42" s="104" t="s">
        <v>234</v>
      </c>
      <c r="C42" s="105"/>
      <c r="D42" s="105"/>
      <c r="E42" s="50"/>
      <c r="F42" s="50"/>
      <c r="G42" s="51">
        <f>F42/664</f>
        <v>0</v>
      </c>
      <c r="H42" s="50"/>
      <c r="I42" s="51">
        <f>H42/664</f>
        <v>0</v>
      </c>
      <c r="J42" s="52"/>
      <c r="K42" s="51">
        <f>E42+G42+I42+J42</f>
        <v>0</v>
      </c>
      <c r="M42" s="53"/>
      <c r="N42" s="53"/>
      <c r="O42" s="53"/>
      <c r="P42" s="53"/>
    </row>
    <row r="43" spans="1:16" x14ac:dyDescent="0.2">
      <c r="A43" s="49" t="s">
        <v>235</v>
      </c>
      <c r="B43" s="104" t="s">
        <v>236</v>
      </c>
      <c r="C43" s="105"/>
      <c r="D43" s="105"/>
      <c r="E43" s="51">
        <f t="shared" ref="E43:K43" si="13">E44+E45+E46</f>
        <v>0</v>
      </c>
      <c r="F43" s="51">
        <f t="shared" si="13"/>
        <v>0</v>
      </c>
      <c r="G43" s="51">
        <f t="shared" si="13"/>
        <v>0</v>
      </c>
      <c r="H43" s="51">
        <f t="shared" si="13"/>
        <v>0</v>
      </c>
      <c r="I43" s="51">
        <f t="shared" si="13"/>
        <v>0</v>
      </c>
      <c r="J43" s="51">
        <f t="shared" si="13"/>
        <v>0</v>
      </c>
      <c r="K43" s="51">
        <f t="shared" si="13"/>
        <v>0</v>
      </c>
      <c r="M43" s="48">
        <f>E43</f>
        <v>0</v>
      </c>
      <c r="N43" s="48">
        <f>G43</f>
        <v>0</v>
      </c>
      <c r="O43" s="48">
        <f>I43</f>
        <v>0</v>
      </c>
      <c r="P43" s="53"/>
    </row>
    <row r="44" spans="1:16" x14ac:dyDescent="0.2">
      <c r="A44" s="49" t="s">
        <v>237</v>
      </c>
      <c r="B44" s="104" t="s">
        <v>238</v>
      </c>
      <c r="C44" s="105"/>
      <c r="D44" s="105"/>
      <c r="E44" s="50"/>
      <c r="F44" s="50"/>
      <c r="G44" s="51">
        <f>F44/664</f>
        <v>0</v>
      </c>
      <c r="H44" s="50"/>
      <c r="I44" s="51">
        <f>H44/664</f>
        <v>0</v>
      </c>
      <c r="J44" s="52"/>
      <c r="K44" s="51">
        <f>E44+G44+I44+J44</f>
        <v>0</v>
      </c>
      <c r="M44" s="53"/>
      <c r="N44" s="53"/>
      <c r="O44" s="53"/>
      <c r="P44" s="53"/>
    </row>
    <row r="45" spans="1:16" x14ac:dyDescent="0.2">
      <c r="A45" s="49" t="s">
        <v>239</v>
      </c>
      <c r="B45" s="104" t="s">
        <v>240</v>
      </c>
      <c r="C45" s="105"/>
      <c r="D45" s="105"/>
      <c r="E45" s="50"/>
      <c r="F45" s="50"/>
      <c r="G45" s="51">
        <f>F45/664</f>
        <v>0</v>
      </c>
      <c r="H45" s="50"/>
      <c r="I45" s="51">
        <f>H45/664</f>
        <v>0</v>
      </c>
      <c r="J45" s="52"/>
      <c r="K45" s="51">
        <f>E45+G45+I45+J45</f>
        <v>0</v>
      </c>
      <c r="M45" s="53"/>
      <c r="N45" s="53"/>
      <c r="O45" s="53"/>
      <c r="P45" s="53"/>
    </row>
    <row r="46" spans="1:16" x14ac:dyDescent="0.2">
      <c r="A46" s="49" t="s">
        <v>241</v>
      </c>
      <c r="B46" s="104" t="s">
        <v>242</v>
      </c>
      <c r="C46" s="105"/>
      <c r="D46" s="105"/>
      <c r="E46" s="50"/>
      <c r="F46" s="50"/>
      <c r="G46" s="51">
        <f>F46/664</f>
        <v>0</v>
      </c>
      <c r="H46" s="50"/>
      <c r="I46" s="51">
        <f>H46/664</f>
        <v>0</v>
      </c>
      <c r="J46" s="52"/>
      <c r="K46" s="51">
        <f>E46+G46+I46+J46</f>
        <v>0</v>
      </c>
      <c r="M46" s="53"/>
      <c r="N46" s="53"/>
      <c r="O46" s="53"/>
      <c r="P46" s="53"/>
    </row>
    <row r="47" spans="1:16" x14ac:dyDescent="0.2">
      <c r="A47" s="49" t="s">
        <v>243</v>
      </c>
      <c r="B47" s="104" t="s">
        <v>244</v>
      </c>
      <c r="C47" s="105"/>
      <c r="D47" s="105"/>
      <c r="E47" s="51">
        <f t="shared" ref="E47:K47" si="14">E48+E49+E50</f>
        <v>0</v>
      </c>
      <c r="F47" s="51">
        <f t="shared" si="14"/>
        <v>0</v>
      </c>
      <c r="G47" s="51">
        <f t="shared" si="14"/>
        <v>0</v>
      </c>
      <c r="H47" s="51">
        <f t="shared" si="14"/>
        <v>0</v>
      </c>
      <c r="I47" s="51">
        <f t="shared" si="14"/>
        <v>0</v>
      </c>
      <c r="J47" s="51">
        <f t="shared" si="14"/>
        <v>0</v>
      </c>
      <c r="K47" s="51">
        <f t="shared" si="14"/>
        <v>0</v>
      </c>
      <c r="M47" s="48">
        <f>E47</f>
        <v>0</v>
      </c>
      <c r="N47" s="48">
        <f>G47</f>
        <v>0</v>
      </c>
      <c r="O47" s="48">
        <f>I47</f>
        <v>0</v>
      </c>
      <c r="P47" s="53"/>
    </row>
    <row r="48" spans="1:16" ht="27.75" customHeight="1" x14ac:dyDescent="0.2">
      <c r="A48" s="49" t="s">
        <v>245</v>
      </c>
      <c r="B48" s="104" t="s">
        <v>246</v>
      </c>
      <c r="C48" s="105"/>
      <c r="D48" s="105"/>
      <c r="E48" s="50"/>
      <c r="F48" s="50"/>
      <c r="G48" s="51">
        <f>F48/664</f>
        <v>0</v>
      </c>
      <c r="H48" s="50"/>
      <c r="I48" s="51">
        <f>H48/664</f>
        <v>0</v>
      </c>
      <c r="J48" s="52"/>
      <c r="K48" s="51">
        <f>E48+G48+I48+J48</f>
        <v>0</v>
      </c>
      <c r="M48" s="53"/>
      <c r="N48" s="53"/>
      <c r="O48" s="53"/>
      <c r="P48" s="53"/>
    </row>
    <row r="49" spans="1:16" x14ac:dyDescent="0.2">
      <c r="A49" s="49" t="s">
        <v>247</v>
      </c>
      <c r="B49" s="104" t="s">
        <v>248</v>
      </c>
      <c r="C49" s="105"/>
      <c r="D49" s="105"/>
      <c r="E49" s="50"/>
      <c r="F49" s="50"/>
      <c r="G49" s="51">
        <f>F49/664</f>
        <v>0</v>
      </c>
      <c r="H49" s="50"/>
      <c r="I49" s="51">
        <f>H49/664</f>
        <v>0</v>
      </c>
      <c r="J49" s="52"/>
      <c r="K49" s="51">
        <f>E49+G49+I49+J49</f>
        <v>0</v>
      </c>
      <c r="M49" s="53"/>
      <c r="N49" s="53"/>
      <c r="O49" s="53"/>
      <c r="P49" s="53"/>
    </row>
    <row r="50" spans="1:16" x14ac:dyDescent="0.2">
      <c r="A50" s="49" t="s">
        <v>249</v>
      </c>
      <c r="B50" s="104" t="s">
        <v>250</v>
      </c>
      <c r="C50" s="105"/>
      <c r="D50" s="105"/>
      <c r="E50" s="50"/>
      <c r="F50" s="50"/>
      <c r="G50" s="51">
        <f>F50/664</f>
        <v>0</v>
      </c>
      <c r="H50" s="50"/>
      <c r="I50" s="51">
        <f>H50/664</f>
        <v>0</v>
      </c>
      <c r="J50" s="52"/>
      <c r="K50" s="51">
        <f>E50+G50+I50+J50</f>
        <v>0</v>
      </c>
      <c r="M50" s="53"/>
      <c r="N50" s="53"/>
      <c r="O50" s="53"/>
      <c r="P50" s="53"/>
    </row>
    <row r="51" spans="1:16" x14ac:dyDescent="0.2">
      <c r="A51" s="46"/>
      <c r="B51" s="100" t="s">
        <v>251</v>
      </c>
      <c r="C51" s="61"/>
      <c r="D51" s="61"/>
      <c r="E51" s="47">
        <f t="shared" ref="E51:K51" si="15">E4+E36</f>
        <v>0</v>
      </c>
      <c r="F51" s="47">
        <f t="shared" si="15"/>
        <v>0</v>
      </c>
      <c r="G51" s="47">
        <f t="shared" si="15"/>
        <v>0</v>
      </c>
      <c r="H51" s="47">
        <f t="shared" si="15"/>
        <v>0</v>
      </c>
      <c r="I51" s="47">
        <f t="shared" si="15"/>
        <v>0</v>
      </c>
      <c r="J51" s="47">
        <f t="shared" si="15"/>
        <v>0</v>
      </c>
      <c r="K51" s="47">
        <f t="shared" si="15"/>
        <v>0</v>
      </c>
      <c r="M51" s="53"/>
      <c r="N51" s="53"/>
      <c r="O51" s="53"/>
      <c r="P51" s="53"/>
    </row>
  </sheetData>
  <sheetProtection password="8D29" sheet="1" formatRows="0"/>
  <mergeCells count="51">
    <mergeCell ref="B6:D6"/>
    <mergeCell ref="A1:I1"/>
    <mergeCell ref="M2:P2"/>
    <mergeCell ref="B3:D3"/>
    <mergeCell ref="B4:D4"/>
    <mergeCell ref="B5:D5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51:D51"/>
    <mergeCell ref="B43:D43"/>
    <mergeCell ref="B44:D44"/>
    <mergeCell ref="B45:D45"/>
    <mergeCell ref="B46:D46"/>
    <mergeCell ref="B47:D47"/>
    <mergeCell ref="B48:D48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operator="greaterThan" id="{70DCB71E-91DB-4A56-B3D3-BAE10EF1E822}">
            <xm:f>$E$5*'část D náklady'!$F$18*1000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8" operator="greaterThan" id="{99A6186D-E330-4EAD-88DE-C57F0221301C}">
            <xm:f>$E$6*'část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7" operator="greaterThan" id="{6EBBD03E-9BF8-4818-BD2C-4AEF6C97EE05}">
            <xm:f>$E$11*'část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6" operator="greaterThan" id="{9F581D1E-B9BC-4BF7-BB08-36B217210235}">
            <xm:f>$E$25*'část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5" operator="greaterThan" id="{F4C88844-01D0-4ACB-B48E-B3E96763D26C}">
            <xm:f>$E$34*'část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24" operator="greaterThan" id="{60DF6553-E862-40FA-999D-C5C1155CF41D}">
            <xm:f>$E$35*'část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23" operator="greaterThan" id="{C3C81BF7-0CCB-4D36-9514-7B9A302AE77C}">
            <xm:f>$E$37*'část D náklady'!$F$25*1000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2" operator="greaterThan" id="{49E6BFC3-04EC-45C6-A274-2CD4263C94BB}">
            <xm:f>$E$43*'část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1" operator="greaterThan" id="{F932FC16-5305-461E-BDB0-DE89CA0F04F4}">
            <xm:f>$E$47*'část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0" operator="greaterThan" id="{F09F6B0E-6CFA-48EC-946B-C2FA9FFC2CFC}">
            <xm:f>$G$5*'část D náklady'!$F$30*1000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19" operator="greaterThan" id="{B5FA354E-8FA9-43D2-8E88-F6A162BBD149}">
            <xm:f>$G$6*'část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18" operator="greaterThan" id="{24EB752A-039F-40EA-A945-3FFE18A4241C}">
            <xm:f>$G$11*'část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7" operator="greaterThan" id="{BCD77E83-5C21-49F1-9CD4-35F12E872341}">
            <xm:f>$G$25*'část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6" operator="greaterThan" id="{86547F69-1536-4600-A9CB-86DE73E66F17}">
            <xm:f>$G$34*'část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15" operator="greaterThan" id="{195F5B09-DC87-4C2E-9941-9AD35A640279}">
            <xm:f>$G$35*'část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14" operator="greaterThan" id="{1DA34B95-A8B6-47AA-98C6-B5862ED0FFB7}">
            <xm:f>$G$37*'část D náklady'!$F$37*1000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3" operator="greaterThan" id="{F19C3EBE-FB6A-4A13-B74E-BF2D72695B0A}">
            <xm:f>$G$43*'část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2" operator="greaterThan" id="{A781CE76-B825-4227-81CF-BD7D8D943E8D}">
            <xm:f>$G$47*'část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1" operator="greaterThan" id="{31F51932-DD53-4728-883A-4B512690EE3F}">
            <xm:f>$I$5*'část D náklady'!$F$42*1000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0" operator="greaterThan" id="{BA69A8AE-3443-4A2A-8008-E9E3F3D4C479}">
            <xm:f>$I$6*'část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9" operator="greaterThan" id="{8B5F113E-851F-4F7E-8514-BCC13097E6A6}">
            <xm:f>$I$11*'část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8" operator="greaterThan" id="{AC6E3C1B-D58B-47A8-9B85-94F303E69A6A}">
            <xm:f>$I$25*'část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7" operator="greaterThan" id="{6B680099-3F44-446E-A8EB-2DDAF6B80A48}">
            <xm:f>$I$34*'část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6" operator="greaterThan" id="{86CEBA5E-E75D-422B-BCEE-D3BBB621E767}">
            <xm:f>$I$35*'část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ellIs" priority="5" operator="greaterThan" id="{CEE15835-895E-432D-B743-698D328E8ED9}">
            <xm:f>$I$37*'část D náklady'!$F$49*1000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4" operator="greaterThan" id="{B11163D0-2B20-409E-A0CA-910F223E90AF}">
            <xm:f>$I$43*'část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3" operator="greaterThan" id="{677705BE-54E3-4FAA-B8C8-B049F974B452}">
            <xm:f>$I$47*'část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2" operator="greaterThan" id="{CA196762-260A-49D8-8686-E31707F2958A}">
            <xm:f>$J$4*'část D náklady'!$F$69*1000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1" operator="greaterThan" id="{3E6BAC4F-F3AD-450D-9018-5EA696B1291D}">
            <xm:f>$J$36*'část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tabSelected="1" topLeftCell="A19" zoomScaleNormal="100" workbookViewId="0">
      <selection activeCell="O30" sqref="O30"/>
    </sheetView>
  </sheetViews>
  <sheetFormatPr defaultRowHeight="14.25" x14ac:dyDescent="0.2"/>
  <cols>
    <col min="1" max="3" width="10.28515625" style="14" customWidth="1"/>
    <col min="4" max="4" width="23.85546875" style="14" customWidth="1"/>
    <col min="5" max="5" width="17.5703125" style="14" customWidth="1"/>
    <col min="6" max="10" width="13.5703125" style="14" customWidth="1"/>
    <col min="11" max="11" width="40.42578125" style="14" customWidth="1"/>
    <col min="12" max="12" width="9.140625" style="14"/>
    <col min="13" max="13" width="12.5703125" style="43" customWidth="1"/>
    <col min="14" max="14" width="12.28515625" style="43" customWidth="1"/>
    <col min="15" max="15" width="10" style="14" customWidth="1"/>
    <col min="16" max="16384" width="9.140625" style="14"/>
  </cols>
  <sheetData>
    <row r="1" spans="1:15" ht="15" x14ac:dyDescent="0.25">
      <c r="A1" s="131" t="s">
        <v>253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5" ht="15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5" ht="15" x14ac:dyDescent="0.25">
      <c r="A3" s="113" t="s">
        <v>131</v>
      </c>
      <c r="B3" s="120"/>
      <c r="C3" s="120"/>
      <c r="D3" s="121"/>
      <c r="E3" s="29"/>
      <c r="F3" s="32"/>
      <c r="G3" s="27"/>
      <c r="H3" s="27"/>
      <c r="I3" s="27"/>
      <c r="J3" s="27"/>
      <c r="K3" s="28"/>
    </row>
    <row r="4" spans="1:15" ht="15" x14ac:dyDescent="0.25">
      <c r="A4" s="113" t="s">
        <v>92</v>
      </c>
      <c r="B4" s="120"/>
      <c r="C4" s="120"/>
      <c r="D4" s="121"/>
      <c r="E4" s="29"/>
      <c r="F4" s="32"/>
      <c r="G4" s="27"/>
      <c r="H4" s="27"/>
      <c r="I4" s="27"/>
      <c r="J4" s="27"/>
      <c r="K4" s="28"/>
    </row>
    <row r="5" spans="1:15" ht="28.5" customHeight="1" x14ac:dyDescent="0.25">
      <c r="A5" s="113" t="s">
        <v>263</v>
      </c>
      <c r="B5" s="120"/>
      <c r="C5" s="120"/>
      <c r="D5" s="121"/>
      <c r="E5" s="30">
        <f>I74</f>
        <v>0</v>
      </c>
      <c r="F5" s="33"/>
      <c r="G5" s="27"/>
      <c r="H5" s="27"/>
      <c r="I5" s="27"/>
      <c r="J5" s="27"/>
      <c r="K5" s="28"/>
    </row>
    <row r="6" spans="1:15" ht="15" x14ac:dyDescent="0.25">
      <c r="A6" s="113" t="s">
        <v>94</v>
      </c>
      <c r="B6" s="120"/>
      <c r="C6" s="120"/>
      <c r="D6" s="121"/>
      <c r="E6" s="30">
        <f>E4-E5</f>
        <v>0</v>
      </c>
      <c r="F6" s="33"/>
      <c r="G6" s="27"/>
      <c r="H6" s="27"/>
      <c r="I6" s="27"/>
      <c r="J6" s="27"/>
      <c r="K6" s="28"/>
    </row>
    <row r="7" spans="1:15" ht="15" x14ac:dyDescent="0.25">
      <c r="A7" s="22"/>
      <c r="B7" s="23"/>
      <c r="C7" s="23"/>
      <c r="D7" s="23"/>
      <c r="E7" s="16"/>
      <c r="F7" s="17"/>
      <c r="G7" s="27"/>
      <c r="H7" s="27"/>
      <c r="I7" s="27"/>
      <c r="J7" s="27"/>
      <c r="K7" s="28"/>
    </row>
    <row r="8" spans="1:15" ht="15" x14ac:dyDescent="0.25">
      <c r="A8" s="113" t="s">
        <v>132</v>
      </c>
      <c r="B8" s="123"/>
      <c r="C8" s="123"/>
      <c r="D8" s="124"/>
      <c r="E8" s="29"/>
      <c r="F8" s="32"/>
      <c r="G8" s="27"/>
      <c r="H8" s="27"/>
      <c r="I8" s="27"/>
      <c r="J8" s="27"/>
      <c r="K8" s="28"/>
    </row>
    <row r="9" spans="1:15" ht="15" x14ac:dyDescent="0.25">
      <c r="A9" s="113" t="s">
        <v>133</v>
      </c>
      <c r="B9" s="123"/>
      <c r="C9" s="123"/>
      <c r="D9" s="124"/>
      <c r="E9" s="29"/>
      <c r="F9" s="32"/>
      <c r="G9" s="27"/>
      <c r="H9" s="27"/>
      <c r="I9" s="27"/>
      <c r="J9" s="27"/>
      <c r="K9" s="28"/>
    </row>
    <row r="10" spans="1:15" ht="28.5" customHeight="1" x14ac:dyDescent="0.25">
      <c r="A10" s="113" t="s">
        <v>264</v>
      </c>
      <c r="B10" s="123"/>
      <c r="C10" s="123"/>
      <c r="D10" s="124"/>
      <c r="E10" s="30">
        <f>J74</f>
        <v>0</v>
      </c>
      <c r="F10" s="33"/>
      <c r="G10" s="27"/>
      <c r="H10" s="27"/>
      <c r="I10" s="27"/>
      <c r="J10" s="27"/>
      <c r="K10" s="28"/>
    </row>
    <row r="11" spans="1:15" ht="15" x14ac:dyDescent="0.25">
      <c r="A11" s="113" t="s">
        <v>95</v>
      </c>
      <c r="B11" s="123"/>
      <c r="C11" s="123"/>
      <c r="D11" s="124"/>
      <c r="E11" s="30">
        <f>E9-E10</f>
        <v>0</v>
      </c>
      <c r="F11" s="33"/>
      <c r="G11" s="27"/>
      <c r="H11" s="27"/>
      <c r="I11" s="27"/>
      <c r="J11" s="27"/>
      <c r="K11" s="28"/>
    </row>
    <row r="13" spans="1:15" ht="15" customHeight="1" x14ac:dyDescent="0.25">
      <c r="A13" s="125" t="s">
        <v>0</v>
      </c>
      <c r="B13" s="126"/>
      <c r="C13" s="126"/>
      <c r="D13" s="127"/>
      <c r="E13" s="137" t="s">
        <v>138</v>
      </c>
      <c r="F13" s="138"/>
      <c r="G13" s="139"/>
      <c r="H13" s="140"/>
      <c r="I13" s="141" t="s">
        <v>269</v>
      </c>
      <c r="J13" s="141" t="s">
        <v>270</v>
      </c>
      <c r="K13" s="141" t="s">
        <v>271</v>
      </c>
      <c r="M13" s="134" t="s">
        <v>143</v>
      </c>
      <c r="N13" s="135"/>
      <c r="O13" s="136"/>
    </row>
    <row r="14" spans="1:15" ht="108.75" customHeight="1" x14ac:dyDescent="0.2">
      <c r="A14" s="128"/>
      <c r="B14" s="129"/>
      <c r="C14" s="129"/>
      <c r="D14" s="130"/>
      <c r="E14" s="18" t="s">
        <v>265</v>
      </c>
      <c r="F14" s="18" t="s">
        <v>266</v>
      </c>
      <c r="G14" s="18" t="s">
        <v>267</v>
      </c>
      <c r="H14" s="18" t="s">
        <v>268</v>
      </c>
      <c r="I14" s="142"/>
      <c r="J14" s="143"/>
      <c r="K14" s="142"/>
      <c r="M14" s="42" t="s">
        <v>144</v>
      </c>
      <c r="N14" s="42" t="s">
        <v>252</v>
      </c>
      <c r="O14" s="42" t="s">
        <v>255</v>
      </c>
    </row>
    <row r="15" spans="1:15" ht="30" customHeight="1" x14ac:dyDescent="0.25">
      <c r="A15" s="110" t="s">
        <v>139</v>
      </c>
      <c r="B15" s="118"/>
      <c r="C15" s="118"/>
      <c r="D15" s="119"/>
      <c r="E15" s="6">
        <f>E16+E28+E40+E52</f>
        <v>0</v>
      </c>
      <c r="F15" s="6">
        <f>F16+F28+F40+F52</f>
        <v>0</v>
      </c>
      <c r="G15" s="6">
        <f>G16+G28+G40+G52</f>
        <v>0</v>
      </c>
      <c r="H15" s="6">
        <f>F15+G15</f>
        <v>0</v>
      </c>
      <c r="I15" s="6">
        <f>I16+I28+I40+I52</f>
        <v>0</v>
      </c>
      <c r="J15" s="6">
        <f>J16+J28+J40+J52</f>
        <v>0</v>
      </c>
      <c r="K15" s="12"/>
      <c r="M15" s="44"/>
      <c r="N15" s="44"/>
      <c r="O15" s="44"/>
    </row>
    <row r="16" spans="1:15" ht="30" customHeight="1" x14ac:dyDescent="0.25">
      <c r="A16" s="110" t="s">
        <v>46</v>
      </c>
      <c r="B16" s="118"/>
      <c r="C16" s="118"/>
      <c r="D16" s="119"/>
      <c r="E16" s="6">
        <f>E17+E24</f>
        <v>0</v>
      </c>
      <c r="F16" s="6">
        <f>F17+F24</f>
        <v>0</v>
      </c>
      <c r="G16" s="6">
        <f>G17+G24</f>
        <v>0</v>
      </c>
      <c r="H16" s="6">
        <f t="shared" ref="H16:H74" si="0">F16+G16</f>
        <v>0</v>
      </c>
      <c r="I16" s="6">
        <f>I17+I24</f>
        <v>0</v>
      </c>
      <c r="J16" s="6">
        <f>J17+J24</f>
        <v>0</v>
      </c>
      <c r="K16" s="25"/>
      <c r="M16" s="44"/>
      <c r="N16" s="44"/>
      <c r="O16" s="44"/>
    </row>
    <row r="17" spans="1:15" ht="30" customHeight="1" x14ac:dyDescent="0.2">
      <c r="A17" s="113" t="s">
        <v>98</v>
      </c>
      <c r="B17" s="120"/>
      <c r="C17" s="120"/>
      <c r="D17" s="121"/>
      <c r="E17" s="7">
        <f>E18+E19+E20+E21+E22+E23</f>
        <v>0</v>
      </c>
      <c r="F17" s="7">
        <f>F18+F19+F20+F21+F22+F23</f>
        <v>0</v>
      </c>
      <c r="G17" s="7">
        <f>G18+G19+G20+G21+G22+G23</f>
        <v>0</v>
      </c>
      <c r="H17" s="6">
        <f t="shared" si="0"/>
        <v>0</v>
      </c>
      <c r="I17" s="7">
        <f>I18+I19+I20+I21+I22+I23</f>
        <v>0</v>
      </c>
      <c r="J17" s="7">
        <f>J18+J19+J20+J21+J22+J23</f>
        <v>0</v>
      </c>
      <c r="K17" s="25"/>
      <c r="M17" s="44"/>
      <c r="N17" s="44"/>
      <c r="O17" s="44"/>
    </row>
    <row r="18" spans="1:15" ht="30" customHeight="1" x14ac:dyDescent="0.2">
      <c r="A18" s="113" t="s">
        <v>99</v>
      </c>
      <c r="B18" s="120"/>
      <c r="C18" s="120"/>
      <c r="D18" s="121"/>
      <c r="E18" s="5"/>
      <c r="F18" s="5"/>
      <c r="G18" s="5"/>
      <c r="H18" s="6">
        <f t="shared" si="0"/>
        <v>0</v>
      </c>
      <c r="I18" s="5"/>
      <c r="J18" s="5"/>
      <c r="K18" s="25"/>
      <c r="M18" s="44"/>
      <c r="N18" s="54">
        <f t="shared" ref="N18:N23" si="1">F18</f>
        <v>0</v>
      </c>
      <c r="O18" s="54">
        <f t="shared" ref="O18:O23" si="2">F18</f>
        <v>0</v>
      </c>
    </row>
    <row r="19" spans="1:15" ht="30" customHeight="1" x14ac:dyDescent="0.2">
      <c r="A19" s="113" t="s">
        <v>100</v>
      </c>
      <c r="B19" s="120"/>
      <c r="C19" s="120"/>
      <c r="D19" s="121"/>
      <c r="E19" s="5"/>
      <c r="F19" s="5"/>
      <c r="G19" s="5"/>
      <c r="H19" s="6">
        <f t="shared" si="0"/>
        <v>0</v>
      </c>
      <c r="I19" s="5"/>
      <c r="J19" s="5"/>
      <c r="K19" s="25"/>
      <c r="M19" s="44"/>
      <c r="N19" s="54">
        <f t="shared" si="1"/>
        <v>0</v>
      </c>
      <c r="O19" s="54">
        <f t="shared" si="2"/>
        <v>0</v>
      </c>
    </row>
    <row r="20" spans="1:15" ht="30" customHeight="1" x14ac:dyDescent="0.2">
      <c r="A20" s="113" t="s">
        <v>101</v>
      </c>
      <c r="B20" s="120"/>
      <c r="C20" s="120"/>
      <c r="D20" s="121"/>
      <c r="E20" s="5"/>
      <c r="F20" s="5"/>
      <c r="G20" s="5"/>
      <c r="H20" s="6">
        <f t="shared" si="0"/>
        <v>0</v>
      </c>
      <c r="I20" s="5"/>
      <c r="J20" s="5"/>
      <c r="K20" s="25"/>
      <c r="M20" s="44"/>
      <c r="N20" s="54">
        <f t="shared" si="1"/>
        <v>0</v>
      </c>
      <c r="O20" s="54">
        <f t="shared" si="2"/>
        <v>0</v>
      </c>
    </row>
    <row r="21" spans="1:15" ht="30" customHeight="1" x14ac:dyDescent="0.2">
      <c r="A21" s="113" t="s">
        <v>102</v>
      </c>
      <c r="B21" s="120"/>
      <c r="C21" s="120"/>
      <c r="D21" s="121"/>
      <c r="E21" s="5"/>
      <c r="F21" s="5"/>
      <c r="G21" s="5"/>
      <c r="H21" s="6">
        <f t="shared" si="0"/>
        <v>0</v>
      </c>
      <c r="I21" s="5"/>
      <c r="J21" s="5"/>
      <c r="K21" s="25"/>
      <c r="M21" s="44"/>
      <c r="N21" s="54">
        <f t="shared" si="1"/>
        <v>0</v>
      </c>
      <c r="O21" s="54">
        <f t="shared" si="2"/>
        <v>0</v>
      </c>
    </row>
    <row r="22" spans="1:15" ht="30" customHeight="1" x14ac:dyDescent="0.2">
      <c r="A22" s="122" t="s">
        <v>103</v>
      </c>
      <c r="B22" s="120"/>
      <c r="C22" s="120"/>
      <c r="D22" s="121"/>
      <c r="E22" s="5"/>
      <c r="F22" s="5"/>
      <c r="G22" s="5"/>
      <c r="H22" s="6">
        <f t="shared" si="0"/>
        <v>0</v>
      </c>
      <c r="I22" s="5"/>
      <c r="J22" s="5"/>
      <c r="K22" s="25"/>
      <c r="M22" s="44"/>
      <c r="N22" s="54">
        <f t="shared" si="1"/>
        <v>0</v>
      </c>
      <c r="O22" s="54">
        <f t="shared" si="2"/>
        <v>0</v>
      </c>
    </row>
    <row r="23" spans="1:15" ht="30" customHeight="1" x14ac:dyDescent="0.2">
      <c r="A23" s="113" t="s">
        <v>104</v>
      </c>
      <c r="B23" s="120"/>
      <c r="C23" s="120"/>
      <c r="D23" s="121"/>
      <c r="E23" s="5"/>
      <c r="F23" s="5"/>
      <c r="G23" s="5"/>
      <c r="H23" s="6">
        <f t="shared" si="0"/>
        <v>0</v>
      </c>
      <c r="I23" s="5"/>
      <c r="J23" s="5"/>
      <c r="K23" s="25"/>
      <c r="M23" s="44"/>
      <c r="N23" s="54">
        <f t="shared" si="1"/>
        <v>0</v>
      </c>
      <c r="O23" s="54">
        <f t="shared" si="2"/>
        <v>0</v>
      </c>
    </row>
    <row r="24" spans="1:15" ht="30" customHeight="1" x14ac:dyDescent="0.2">
      <c r="A24" s="122" t="s">
        <v>105</v>
      </c>
      <c r="B24" s="120"/>
      <c r="C24" s="120"/>
      <c r="D24" s="121"/>
      <c r="E24" s="7">
        <f>E25+E26+E27</f>
        <v>0</v>
      </c>
      <c r="F24" s="7">
        <f>F25+F26+F27</f>
        <v>0</v>
      </c>
      <c r="G24" s="7">
        <f>G25+G26+G27</f>
        <v>0</v>
      </c>
      <c r="H24" s="6">
        <f t="shared" si="0"/>
        <v>0</v>
      </c>
      <c r="I24" s="7">
        <f>I25+I26+I27</f>
        <v>0</v>
      </c>
      <c r="J24" s="7">
        <f>J25+J26+J27</f>
        <v>0</v>
      </c>
      <c r="K24" s="25"/>
      <c r="M24" s="44"/>
      <c r="N24" s="44"/>
      <c r="O24" s="44"/>
    </row>
    <row r="25" spans="1:15" ht="30" customHeight="1" x14ac:dyDescent="0.2">
      <c r="A25" s="113" t="s">
        <v>106</v>
      </c>
      <c r="B25" s="120"/>
      <c r="C25" s="120"/>
      <c r="D25" s="121"/>
      <c r="E25" s="5"/>
      <c r="F25" s="5"/>
      <c r="G25" s="5"/>
      <c r="H25" s="6">
        <f t="shared" si="0"/>
        <v>0</v>
      </c>
      <c r="I25" s="5"/>
      <c r="J25" s="5"/>
      <c r="K25" s="25"/>
      <c r="M25" s="44"/>
      <c r="N25" s="54">
        <f>F25</f>
        <v>0</v>
      </c>
      <c r="O25" s="54">
        <f>F25</f>
        <v>0</v>
      </c>
    </row>
    <row r="26" spans="1:15" ht="30" customHeight="1" x14ac:dyDescent="0.2">
      <c r="A26" s="113" t="s">
        <v>107</v>
      </c>
      <c r="B26" s="120"/>
      <c r="C26" s="120"/>
      <c r="D26" s="121"/>
      <c r="E26" s="5"/>
      <c r="F26" s="5"/>
      <c r="G26" s="5"/>
      <c r="H26" s="6">
        <f t="shared" si="0"/>
        <v>0</v>
      </c>
      <c r="I26" s="5"/>
      <c r="J26" s="5"/>
      <c r="K26" s="25"/>
      <c r="M26" s="44"/>
      <c r="N26" s="54">
        <f>F26</f>
        <v>0</v>
      </c>
      <c r="O26" s="54">
        <f>F26</f>
        <v>0</v>
      </c>
    </row>
    <row r="27" spans="1:15" ht="30" customHeight="1" x14ac:dyDescent="0.2">
      <c r="A27" s="113" t="s">
        <v>108</v>
      </c>
      <c r="B27" s="120"/>
      <c r="C27" s="120"/>
      <c r="D27" s="121"/>
      <c r="E27" s="5"/>
      <c r="F27" s="5"/>
      <c r="G27" s="5"/>
      <c r="H27" s="6">
        <f t="shared" si="0"/>
        <v>0</v>
      </c>
      <c r="I27" s="5"/>
      <c r="J27" s="5"/>
      <c r="K27" s="25"/>
      <c r="M27" s="44"/>
      <c r="N27" s="54">
        <f>F27</f>
        <v>0</v>
      </c>
      <c r="O27" s="54">
        <f>F27</f>
        <v>0</v>
      </c>
    </row>
    <row r="28" spans="1:15" ht="30" customHeight="1" x14ac:dyDescent="0.25">
      <c r="A28" s="110" t="s">
        <v>47</v>
      </c>
      <c r="B28" s="118"/>
      <c r="C28" s="118"/>
      <c r="D28" s="119"/>
      <c r="E28" s="6">
        <f>E29+E36</f>
        <v>0</v>
      </c>
      <c r="F28" s="6">
        <f>F29+F36</f>
        <v>0</v>
      </c>
      <c r="G28" s="6">
        <f>G29+G36</f>
        <v>0</v>
      </c>
      <c r="H28" s="6">
        <f t="shared" si="0"/>
        <v>0</v>
      </c>
      <c r="I28" s="6">
        <f>I29+I36</f>
        <v>0</v>
      </c>
      <c r="J28" s="6">
        <f>J29+J36</f>
        <v>0</v>
      </c>
      <c r="K28" s="25"/>
      <c r="M28" s="44"/>
      <c r="N28" s="44"/>
      <c r="O28" s="44"/>
    </row>
    <row r="29" spans="1:15" ht="30" customHeight="1" x14ac:dyDescent="0.2">
      <c r="A29" s="113" t="s">
        <v>109</v>
      </c>
      <c r="B29" s="120"/>
      <c r="C29" s="120"/>
      <c r="D29" s="121"/>
      <c r="E29" s="7">
        <f>E30+E31+E32+E33+E34+E35</f>
        <v>0</v>
      </c>
      <c r="F29" s="7">
        <f>F30+F31+F32+F33+F34+F35</f>
        <v>0</v>
      </c>
      <c r="G29" s="7">
        <f>G30+G31+G32+G33+G34+G35</f>
        <v>0</v>
      </c>
      <c r="H29" s="6">
        <f t="shared" si="0"/>
        <v>0</v>
      </c>
      <c r="I29" s="7">
        <f>I30+I31+I32+I33+I34+I35</f>
        <v>0</v>
      </c>
      <c r="J29" s="7">
        <f>J30+J31+J32+J33+J34+J35</f>
        <v>0</v>
      </c>
      <c r="K29" s="25"/>
      <c r="M29" s="44"/>
      <c r="N29" s="44"/>
      <c r="O29" s="44"/>
    </row>
    <row r="30" spans="1:15" ht="30" customHeight="1" x14ac:dyDescent="0.2">
      <c r="A30" s="113" t="s">
        <v>110</v>
      </c>
      <c r="B30" s="120"/>
      <c r="C30" s="120"/>
      <c r="D30" s="121"/>
      <c r="E30" s="5"/>
      <c r="F30" s="5"/>
      <c r="G30" s="5"/>
      <c r="H30" s="6">
        <f t="shared" si="0"/>
        <v>0</v>
      </c>
      <c r="I30" s="5"/>
      <c r="J30" s="5"/>
      <c r="K30" s="25"/>
      <c r="M30" s="44"/>
      <c r="N30" s="54">
        <f t="shared" ref="N30:N35" si="3">F30</f>
        <v>0</v>
      </c>
      <c r="O30" s="44"/>
    </row>
    <row r="31" spans="1:15" ht="30" customHeight="1" x14ac:dyDescent="0.2">
      <c r="A31" s="113" t="s">
        <v>111</v>
      </c>
      <c r="B31" s="120"/>
      <c r="C31" s="120"/>
      <c r="D31" s="121"/>
      <c r="E31" s="5"/>
      <c r="F31" s="5"/>
      <c r="G31" s="5"/>
      <c r="H31" s="6">
        <f t="shared" si="0"/>
        <v>0</v>
      </c>
      <c r="I31" s="5"/>
      <c r="J31" s="5"/>
      <c r="K31" s="25"/>
      <c r="M31" s="44"/>
      <c r="N31" s="54">
        <f t="shared" si="3"/>
        <v>0</v>
      </c>
      <c r="O31" s="44"/>
    </row>
    <row r="32" spans="1:15" ht="30" customHeight="1" x14ac:dyDescent="0.2">
      <c r="A32" s="113" t="s">
        <v>112</v>
      </c>
      <c r="B32" s="120"/>
      <c r="C32" s="120"/>
      <c r="D32" s="121"/>
      <c r="E32" s="5"/>
      <c r="F32" s="5"/>
      <c r="G32" s="5"/>
      <c r="H32" s="6">
        <f t="shared" si="0"/>
        <v>0</v>
      </c>
      <c r="I32" s="5"/>
      <c r="J32" s="5"/>
      <c r="K32" s="25"/>
      <c r="M32" s="44"/>
      <c r="N32" s="54">
        <f t="shared" si="3"/>
        <v>0</v>
      </c>
      <c r="O32" s="44"/>
    </row>
    <row r="33" spans="1:15" ht="30" customHeight="1" x14ac:dyDescent="0.2">
      <c r="A33" s="113" t="s">
        <v>113</v>
      </c>
      <c r="B33" s="120"/>
      <c r="C33" s="120"/>
      <c r="D33" s="121"/>
      <c r="E33" s="5"/>
      <c r="F33" s="5"/>
      <c r="G33" s="5"/>
      <c r="H33" s="6">
        <f t="shared" si="0"/>
        <v>0</v>
      </c>
      <c r="I33" s="5"/>
      <c r="J33" s="5"/>
      <c r="K33" s="25"/>
      <c r="M33" s="44"/>
      <c r="N33" s="54">
        <f t="shared" si="3"/>
        <v>0</v>
      </c>
      <c r="O33" s="44"/>
    </row>
    <row r="34" spans="1:15" ht="30" customHeight="1" x14ac:dyDescent="0.2">
      <c r="A34" s="122" t="s">
        <v>114</v>
      </c>
      <c r="B34" s="120"/>
      <c r="C34" s="120"/>
      <c r="D34" s="121"/>
      <c r="E34" s="5"/>
      <c r="F34" s="5"/>
      <c r="G34" s="5"/>
      <c r="H34" s="6">
        <f t="shared" si="0"/>
        <v>0</v>
      </c>
      <c r="I34" s="5"/>
      <c r="J34" s="5"/>
      <c r="K34" s="25"/>
      <c r="M34" s="44"/>
      <c r="N34" s="54">
        <f t="shared" si="3"/>
        <v>0</v>
      </c>
      <c r="O34" s="44"/>
    </row>
    <row r="35" spans="1:15" ht="30" customHeight="1" x14ac:dyDescent="0.2">
      <c r="A35" s="113" t="s">
        <v>115</v>
      </c>
      <c r="B35" s="120"/>
      <c r="C35" s="120"/>
      <c r="D35" s="121"/>
      <c r="E35" s="5"/>
      <c r="F35" s="5"/>
      <c r="G35" s="5"/>
      <c r="H35" s="6">
        <f t="shared" si="0"/>
        <v>0</v>
      </c>
      <c r="I35" s="5"/>
      <c r="J35" s="5"/>
      <c r="K35" s="25"/>
      <c r="M35" s="44"/>
      <c r="N35" s="54">
        <f t="shared" si="3"/>
        <v>0</v>
      </c>
      <c r="O35" s="44"/>
    </row>
    <row r="36" spans="1:15" ht="30" customHeight="1" x14ac:dyDescent="0.2">
      <c r="A36" s="113" t="s">
        <v>116</v>
      </c>
      <c r="B36" s="120"/>
      <c r="C36" s="120"/>
      <c r="D36" s="121"/>
      <c r="E36" s="7">
        <f>E37+E38+E39</f>
        <v>0</v>
      </c>
      <c r="F36" s="7">
        <f>F37+F38+F39</f>
        <v>0</v>
      </c>
      <c r="G36" s="7">
        <f>G37+G38+G39</f>
        <v>0</v>
      </c>
      <c r="H36" s="6">
        <f t="shared" si="0"/>
        <v>0</v>
      </c>
      <c r="I36" s="7">
        <f>I37+I38+I39</f>
        <v>0</v>
      </c>
      <c r="J36" s="7">
        <f>J37+J38+J39</f>
        <v>0</v>
      </c>
      <c r="K36" s="25"/>
      <c r="M36" s="44"/>
      <c r="N36" s="44"/>
      <c r="O36" s="44"/>
    </row>
    <row r="37" spans="1:15" ht="30" customHeight="1" x14ac:dyDescent="0.2">
      <c r="A37" s="113" t="s">
        <v>117</v>
      </c>
      <c r="B37" s="120"/>
      <c r="C37" s="120"/>
      <c r="D37" s="121"/>
      <c r="E37" s="5"/>
      <c r="F37" s="5"/>
      <c r="G37" s="5"/>
      <c r="H37" s="6">
        <f t="shared" si="0"/>
        <v>0</v>
      </c>
      <c r="I37" s="5"/>
      <c r="J37" s="5"/>
      <c r="K37" s="25"/>
      <c r="M37" s="44"/>
      <c r="N37" s="54">
        <f>F37</f>
        <v>0</v>
      </c>
      <c r="O37" s="44"/>
    </row>
    <row r="38" spans="1:15" ht="30" customHeight="1" x14ac:dyDescent="0.2">
      <c r="A38" s="113" t="s">
        <v>118</v>
      </c>
      <c r="B38" s="120"/>
      <c r="C38" s="120"/>
      <c r="D38" s="121"/>
      <c r="E38" s="5"/>
      <c r="F38" s="5"/>
      <c r="G38" s="5"/>
      <c r="H38" s="6">
        <f t="shared" si="0"/>
        <v>0</v>
      </c>
      <c r="I38" s="5"/>
      <c r="J38" s="5"/>
      <c r="K38" s="25"/>
      <c r="M38" s="44"/>
      <c r="N38" s="54">
        <f>F38</f>
        <v>0</v>
      </c>
      <c r="O38" s="44"/>
    </row>
    <row r="39" spans="1:15" ht="30" customHeight="1" x14ac:dyDescent="0.2">
      <c r="A39" s="113" t="s">
        <v>119</v>
      </c>
      <c r="B39" s="120"/>
      <c r="C39" s="120"/>
      <c r="D39" s="121"/>
      <c r="E39" s="5"/>
      <c r="F39" s="5"/>
      <c r="G39" s="5"/>
      <c r="H39" s="6">
        <f t="shared" si="0"/>
        <v>0</v>
      </c>
      <c r="I39" s="5"/>
      <c r="J39" s="5"/>
      <c r="K39" s="25"/>
      <c r="M39" s="44"/>
      <c r="N39" s="54">
        <f>F39</f>
        <v>0</v>
      </c>
      <c r="O39" s="44"/>
    </row>
    <row r="40" spans="1:15" ht="30" customHeight="1" x14ac:dyDescent="0.25">
      <c r="A40" s="110" t="s">
        <v>48</v>
      </c>
      <c r="B40" s="118"/>
      <c r="C40" s="118"/>
      <c r="D40" s="119"/>
      <c r="E40" s="6">
        <f>E41+E48</f>
        <v>0</v>
      </c>
      <c r="F40" s="6">
        <f>F41+F48</f>
        <v>0</v>
      </c>
      <c r="G40" s="6">
        <f>G41+G48</f>
        <v>0</v>
      </c>
      <c r="H40" s="6">
        <f t="shared" si="0"/>
        <v>0</v>
      </c>
      <c r="I40" s="6">
        <f>I41+I48</f>
        <v>0</v>
      </c>
      <c r="J40" s="6">
        <f>J41+J48</f>
        <v>0</v>
      </c>
      <c r="K40" s="25"/>
      <c r="M40" s="44"/>
      <c r="N40" s="44"/>
      <c r="O40" s="44"/>
    </row>
    <row r="41" spans="1:15" ht="30" customHeight="1" x14ac:dyDescent="0.2">
      <c r="A41" s="113" t="s">
        <v>120</v>
      </c>
      <c r="B41" s="120"/>
      <c r="C41" s="120"/>
      <c r="D41" s="121"/>
      <c r="E41" s="7">
        <f>E42+E43+E44+E45+E46+E47</f>
        <v>0</v>
      </c>
      <c r="F41" s="7">
        <f>F42+F43+F44+F45+F46+F47</f>
        <v>0</v>
      </c>
      <c r="G41" s="7">
        <f>G42+G43+G44+G45+G46+G47</f>
        <v>0</v>
      </c>
      <c r="H41" s="6">
        <f t="shared" si="0"/>
        <v>0</v>
      </c>
      <c r="I41" s="7">
        <f>I42+I43+I44+I45+I46+I47</f>
        <v>0</v>
      </c>
      <c r="J41" s="7">
        <f>J42+J43+J44+J45+J46+J47</f>
        <v>0</v>
      </c>
      <c r="K41" s="25"/>
      <c r="M41" s="44"/>
      <c r="N41" s="44"/>
      <c r="O41" s="44"/>
    </row>
    <row r="42" spans="1:15" ht="30" customHeight="1" x14ac:dyDescent="0.2">
      <c r="A42" s="113" t="s">
        <v>121</v>
      </c>
      <c r="B42" s="120"/>
      <c r="C42" s="120"/>
      <c r="D42" s="121"/>
      <c r="E42" s="5"/>
      <c r="F42" s="5"/>
      <c r="G42" s="5"/>
      <c r="H42" s="6">
        <f t="shared" si="0"/>
        <v>0</v>
      </c>
      <c r="I42" s="5"/>
      <c r="J42" s="5"/>
      <c r="K42" s="25"/>
      <c r="M42" s="44"/>
      <c r="N42" s="54">
        <f t="shared" ref="N42:N47" si="4">F42</f>
        <v>0</v>
      </c>
      <c r="O42" s="44"/>
    </row>
    <row r="43" spans="1:15" ht="30" customHeight="1" x14ac:dyDescent="0.2">
      <c r="A43" s="113" t="s">
        <v>122</v>
      </c>
      <c r="B43" s="120"/>
      <c r="C43" s="120"/>
      <c r="D43" s="121"/>
      <c r="E43" s="5"/>
      <c r="F43" s="5"/>
      <c r="G43" s="5"/>
      <c r="H43" s="6">
        <f t="shared" si="0"/>
        <v>0</v>
      </c>
      <c r="I43" s="5"/>
      <c r="J43" s="5"/>
      <c r="K43" s="25"/>
      <c r="M43" s="44"/>
      <c r="N43" s="54">
        <f t="shared" si="4"/>
        <v>0</v>
      </c>
      <c r="O43" s="44"/>
    </row>
    <row r="44" spans="1:15" ht="30" customHeight="1" x14ac:dyDescent="0.2">
      <c r="A44" s="113" t="s">
        <v>123</v>
      </c>
      <c r="B44" s="120"/>
      <c r="C44" s="120"/>
      <c r="D44" s="121"/>
      <c r="E44" s="5"/>
      <c r="F44" s="5"/>
      <c r="G44" s="5"/>
      <c r="H44" s="6">
        <f t="shared" si="0"/>
        <v>0</v>
      </c>
      <c r="I44" s="5"/>
      <c r="J44" s="5"/>
      <c r="K44" s="25"/>
      <c r="M44" s="44"/>
      <c r="N44" s="54">
        <f t="shared" si="4"/>
        <v>0</v>
      </c>
      <c r="O44" s="44"/>
    </row>
    <row r="45" spans="1:15" ht="30" customHeight="1" x14ac:dyDescent="0.2">
      <c r="A45" s="113" t="s">
        <v>124</v>
      </c>
      <c r="B45" s="120"/>
      <c r="C45" s="120"/>
      <c r="D45" s="121"/>
      <c r="E45" s="5"/>
      <c r="F45" s="5"/>
      <c r="G45" s="5"/>
      <c r="H45" s="6">
        <f t="shared" si="0"/>
        <v>0</v>
      </c>
      <c r="I45" s="5"/>
      <c r="J45" s="5"/>
      <c r="K45" s="25"/>
      <c r="M45" s="44"/>
      <c r="N45" s="54">
        <f t="shared" si="4"/>
        <v>0</v>
      </c>
      <c r="O45" s="44"/>
    </row>
    <row r="46" spans="1:15" ht="30" customHeight="1" x14ac:dyDescent="0.2">
      <c r="A46" s="122" t="s">
        <v>125</v>
      </c>
      <c r="B46" s="120"/>
      <c r="C46" s="120"/>
      <c r="D46" s="121"/>
      <c r="E46" s="5"/>
      <c r="F46" s="5"/>
      <c r="G46" s="5"/>
      <c r="H46" s="6">
        <f t="shared" si="0"/>
        <v>0</v>
      </c>
      <c r="I46" s="5"/>
      <c r="J46" s="5"/>
      <c r="K46" s="25"/>
      <c r="M46" s="44"/>
      <c r="N46" s="54">
        <f t="shared" si="4"/>
        <v>0</v>
      </c>
      <c r="O46" s="44"/>
    </row>
    <row r="47" spans="1:15" ht="30" customHeight="1" x14ac:dyDescent="0.2">
      <c r="A47" s="113" t="s">
        <v>126</v>
      </c>
      <c r="B47" s="120"/>
      <c r="C47" s="120"/>
      <c r="D47" s="121"/>
      <c r="E47" s="5"/>
      <c r="F47" s="5"/>
      <c r="G47" s="5"/>
      <c r="H47" s="6">
        <f t="shared" si="0"/>
        <v>0</v>
      </c>
      <c r="I47" s="5"/>
      <c r="J47" s="5"/>
      <c r="K47" s="25"/>
      <c r="M47" s="44"/>
      <c r="N47" s="54">
        <f t="shared" si="4"/>
        <v>0</v>
      </c>
      <c r="O47" s="44"/>
    </row>
    <row r="48" spans="1:15" ht="30" customHeight="1" x14ac:dyDescent="0.2">
      <c r="A48" s="113" t="s">
        <v>127</v>
      </c>
      <c r="B48" s="120"/>
      <c r="C48" s="120"/>
      <c r="D48" s="121"/>
      <c r="E48" s="7">
        <f>E49+E50+E51</f>
        <v>0</v>
      </c>
      <c r="F48" s="7">
        <f>F49+F50+F51</f>
        <v>0</v>
      </c>
      <c r="G48" s="7">
        <f>G49+G50+G51</f>
        <v>0</v>
      </c>
      <c r="H48" s="6">
        <f t="shared" si="0"/>
        <v>0</v>
      </c>
      <c r="I48" s="7">
        <f>I49+I50+I51</f>
        <v>0</v>
      </c>
      <c r="J48" s="7">
        <f>J49+J50+J51</f>
        <v>0</v>
      </c>
      <c r="K48" s="25"/>
      <c r="M48" s="44"/>
      <c r="N48" s="44"/>
      <c r="O48" s="44"/>
    </row>
    <row r="49" spans="1:15" ht="30" customHeight="1" x14ac:dyDescent="0.2">
      <c r="A49" s="113" t="s">
        <v>128</v>
      </c>
      <c r="B49" s="120"/>
      <c r="C49" s="120"/>
      <c r="D49" s="121"/>
      <c r="E49" s="5"/>
      <c r="F49" s="5"/>
      <c r="G49" s="5"/>
      <c r="H49" s="6">
        <f t="shared" si="0"/>
        <v>0</v>
      </c>
      <c r="I49" s="5"/>
      <c r="J49" s="5"/>
      <c r="K49" s="25"/>
      <c r="M49" s="44"/>
      <c r="N49" s="54">
        <f>F49</f>
        <v>0</v>
      </c>
      <c r="O49" s="44"/>
    </row>
    <row r="50" spans="1:15" ht="30" customHeight="1" x14ac:dyDescent="0.2">
      <c r="A50" s="113" t="s">
        <v>129</v>
      </c>
      <c r="B50" s="120"/>
      <c r="C50" s="120"/>
      <c r="D50" s="121"/>
      <c r="E50" s="5"/>
      <c r="F50" s="5"/>
      <c r="G50" s="5"/>
      <c r="H50" s="6">
        <f t="shared" si="0"/>
        <v>0</v>
      </c>
      <c r="I50" s="5"/>
      <c r="J50" s="5"/>
      <c r="K50" s="25"/>
      <c r="M50" s="44"/>
      <c r="N50" s="54">
        <f>F50</f>
        <v>0</v>
      </c>
      <c r="O50" s="44"/>
    </row>
    <row r="51" spans="1:15" ht="30" customHeight="1" x14ac:dyDescent="0.2">
      <c r="A51" s="113" t="s">
        <v>130</v>
      </c>
      <c r="B51" s="120"/>
      <c r="C51" s="120"/>
      <c r="D51" s="121"/>
      <c r="E51" s="5"/>
      <c r="F51" s="5"/>
      <c r="G51" s="5"/>
      <c r="H51" s="6">
        <f t="shared" si="0"/>
        <v>0</v>
      </c>
      <c r="I51" s="5"/>
      <c r="J51" s="5"/>
      <c r="K51" s="25"/>
      <c r="M51" s="44"/>
      <c r="N51" s="54">
        <f>F51</f>
        <v>0</v>
      </c>
      <c r="O51" s="44"/>
    </row>
    <row r="52" spans="1:15" ht="30" customHeight="1" x14ac:dyDescent="0.25">
      <c r="A52" s="113" t="s">
        <v>140</v>
      </c>
      <c r="B52" s="114"/>
      <c r="C52" s="114"/>
      <c r="D52" s="115"/>
      <c r="E52" s="5"/>
      <c r="F52" s="5"/>
      <c r="G52" s="5"/>
      <c r="H52" s="6">
        <f t="shared" si="0"/>
        <v>0</v>
      </c>
      <c r="I52" s="5"/>
      <c r="J52" s="5"/>
      <c r="K52" s="25"/>
      <c r="M52" s="44"/>
      <c r="N52" s="44"/>
      <c r="O52" s="44"/>
    </row>
    <row r="53" spans="1:15" ht="30" customHeight="1" x14ac:dyDescent="0.25">
      <c r="A53" s="110" t="s">
        <v>66</v>
      </c>
      <c r="B53" s="118"/>
      <c r="C53" s="118"/>
      <c r="D53" s="119"/>
      <c r="E53" s="6">
        <f t="shared" ref="E53:J53" si="5">E54+E57+E58+E59+E60+E61+E72+E73</f>
        <v>0</v>
      </c>
      <c r="F53" s="6">
        <f t="shared" si="5"/>
        <v>0</v>
      </c>
      <c r="G53" s="6">
        <f t="shared" si="5"/>
        <v>0</v>
      </c>
      <c r="H53" s="6">
        <f t="shared" si="0"/>
        <v>0</v>
      </c>
      <c r="I53" s="6">
        <f t="shared" si="5"/>
        <v>0</v>
      </c>
      <c r="J53" s="6">
        <f t="shared" si="5"/>
        <v>0</v>
      </c>
      <c r="K53" s="12"/>
      <c r="M53" s="44"/>
      <c r="N53" s="44"/>
      <c r="O53" s="44"/>
    </row>
    <row r="54" spans="1:15" ht="30" customHeight="1" x14ac:dyDescent="0.25">
      <c r="A54" s="113" t="s">
        <v>49</v>
      </c>
      <c r="B54" s="114"/>
      <c r="C54" s="114"/>
      <c r="D54" s="115"/>
      <c r="E54" s="7">
        <f t="shared" ref="E54:J54" si="6">E55+E56</f>
        <v>0</v>
      </c>
      <c r="F54" s="7">
        <f t="shared" si="6"/>
        <v>0</v>
      </c>
      <c r="G54" s="7">
        <f t="shared" si="6"/>
        <v>0</v>
      </c>
      <c r="H54" s="6">
        <f t="shared" si="0"/>
        <v>0</v>
      </c>
      <c r="I54" s="7">
        <f t="shared" si="6"/>
        <v>0</v>
      </c>
      <c r="J54" s="7">
        <f t="shared" si="6"/>
        <v>0</v>
      </c>
      <c r="K54" s="25"/>
      <c r="M54" s="44"/>
      <c r="N54" s="44"/>
      <c r="O54" s="44"/>
    </row>
    <row r="55" spans="1:15" ht="30" customHeight="1" x14ac:dyDescent="0.25">
      <c r="A55" s="113" t="s">
        <v>136</v>
      </c>
      <c r="B55" s="114"/>
      <c r="C55" s="114"/>
      <c r="D55" s="115"/>
      <c r="E55" s="5"/>
      <c r="F55" s="5"/>
      <c r="G55" s="5"/>
      <c r="H55" s="6">
        <f t="shared" si="0"/>
        <v>0</v>
      </c>
      <c r="I55" s="5"/>
      <c r="J55" s="5"/>
      <c r="K55" s="25"/>
      <c r="M55" s="44"/>
      <c r="N55" s="44"/>
      <c r="O55" s="44"/>
    </row>
    <row r="56" spans="1:15" ht="30" customHeight="1" x14ac:dyDescent="0.25">
      <c r="A56" s="113" t="s">
        <v>137</v>
      </c>
      <c r="B56" s="114"/>
      <c r="C56" s="114"/>
      <c r="D56" s="115"/>
      <c r="E56" s="5"/>
      <c r="F56" s="5"/>
      <c r="G56" s="5"/>
      <c r="H56" s="6">
        <f t="shared" si="0"/>
        <v>0</v>
      </c>
      <c r="I56" s="5"/>
      <c r="J56" s="5"/>
      <c r="K56" s="25"/>
      <c r="M56" s="44"/>
      <c r="N56" s="44"/>
      <c r="O56" s="44"/>
    </row>
    <row r="57" spans="1:15" ht="30" customHeight="1" x14ac:dyDescent="0.25">
      <c r="A57" s="113" t="s">
        <v>50</v>
      </c>
      <c r="B57" s="114"/>
      <c r="C57" s="114"/>
      <c r="D57" s="115"/>
      <c r="E57" s="5"/>
      <c r="F57" s="5"/>
      <c r="G57" s="5"/>
      <c r="H57" s="6">
        <f t="shared" si="0"/>
        <v>0</v>
      </c>
      <c r="I57" s="5"/>
      <c r="J57" s="5"/>
      <c r="K57" s="25"/>
      <c r="M57" s="44"/>
      <c r="N57" s="44"/>
      <c r="O57" s="44"/>
    </row>
    <row r="58" spans="1:15" ht="30" customHeight="1" x14ac:dyDescent="0.25">
      <c r="A58" s="113" t="s">
        <v>51</v>
      </c>
      <c r="B58" s="114"/>
      <c r="C58" s="114"/>
      <c r="D58" s="115"/>
      <c r="E58" s="5"/>
      <c r="F58" s="5"/>
      <c r="G58" s="5"/>
      <c r="H58" s="6">
        <f t="shared" si="0"/>
        <v>0</v>
      </c>
      <c r="I58" s="5"/>
      <c r="J58" s="5"/>
      <c r="K58" s="25"/>
      <c r="M58" s="44"/>
      <c r="N58" s="44"/>
      <c r="O58" s="44"/>
    </row>
    <row r="59" spans="1:15" ht="30" customHeight="1" x14ac:dyDescent="0.25">
      <c r="A59" s="113" t="s">
        <v>52</v>
      </c>
      <c r="B59" s="114"/>
      <c r="C59" s="114"/>
      <c r="D59" s="115"/>
      <c r="E59" s="5"/>
      <c r="F59" s="5"/>
      <c r="G59" s="5"/>
      <c r="H59" s="6">
        <f t="shared" si="0"/>
        <v>0</v>
      </c>
      <c r="I59" s="5"/>
      <c r="J59" s="5"/>
      <c r="K59" s="25"/>
      <c r="M59" s="44"/>
      <c r="N59" s="44"/>
      <c r="O59" s="44"/>
    </row>
    <row r="60" spans="1:15" ht="30" customHeight="1" x14ac:dyDescent="0.25">
      <c r="A60" s="113" t="s">
        <v>53</v>
      </c>
      <c r="B60" s="114"/>
      <c r="C60" s="114"/>
      <c r="D60" s="115"/>
      <c r="E60" s="5"/>
      <c r="F60" s="5"/>
      <c r="G60" s="5"/>
      <c r="H60" s="6">
        <f t="shared" si="0"/>
        <v>0</v>
      </c>
      <c r="I60" s="5"/>
      <c r="J60" s="5"/>
      <c r="K60" s="25"/>
      <c r="M60" s="44"/>
      <c r="N60" s="44"/>
      <c r="O60" s="44"/>
    </row>
    <row r="61" spans="1:15" ht="30" customHeight="1" x14ac:dyDescent="0.25">
      <c r="A61" s="113" t="s">
        <v>54</v>
      </c>
      <c r="B61" s="114"/>
      <c r="C61" s="114"/>
      <c r="D61" s="115"/>
      <c r="E61" s="7">
        <f t="shared" ref="E61:J61" si="7">E62+E63+E64+E65+E66+E67+E68+E69+E70+E71</f>
        <v>0</v>
      </c>
      <c r="F61" s="7">
        <f t="shared" si="7"/>
        <v>0</v>
      </c>
      <c r="G61" s="7">
        <f t="shared" si="7"/>
        <v>0</v>
      </c>
      <c r="H61" s="6">
        <f t="shared" si="0"/>
        <v>0</v>
      </c>
      <c r="I61" s="7">
        <f t="shared" si="7"/>
        <v>0</v>
      </c>
      <c r="J61" s="7">
        <f t="shared" si="7"/>
        <v>0</v>
      </c>
      <c r="K61" s="25"/>
      <c r="M61" s="44"/>
      <c r="N61" s="44"/>
      <c r="O61" s="44"/>
    </row>
    <row r="62" spans="1:15" ht="30" customHeight="1" x14ac:dyDescent="0.25">
      <c r="A62" s="113" t="s">
        <v>55</v>
      </c>
      <c r="B62" s="114"/>
      <c r="C62" s="114"/>
      <c r="D62" s="115"/>
      <c r="E62" s="5"/>
      <c r="F62" s="5"/>
      <c r="G62" s="5"/>
      <c r="H62" s="6">
        <f t="shared" si="0"/>
        <v>0</v>
      </c>
      <c r="I62" s="5"/>
      <c r="J62" s="5"/>
      <c r="K62" s="25"/>
      <c r="M62" s="44"/>
      <c r="N62" s="44"/>
      <c r="O62" s="44"/>
    </row>
    <row r="63" spans="1:15" ht="30" customHeight="1" x14ac:dyDescent="0.25">
      <c r="A63" s="113" t="s">
        <v>56</v>
      </c>
      <c r="B63" s="114"/>
      <c r="C63" s="114"/>
      <c r="D63" s="115"/>
      <c r="E63" s="5"/>
      <c r="F63" s="5"/>
      <c r="G63" s="5"/>
      <c r="H63" s="6">
        <f t="shared" si="0"/>
        <v>0</v>
      </c>
      <c r="I63" s="5"/>
      <c r="J63" s="5"/>
      <c r="K63" s="25"/>
      <c r="M63" s="44"/>
      <c r="N63" s="44"/>
      <c r="O63" s="44"/>
    </row>
    <row r="64" spans="1:15" ht="30" customHeight="1" x14ac:dyDescent="0.25">
      <c r="A64" s="113" t="s">
        <v>57</v>
      </c>
      <c r="B64" s="114"/>
      <c r="C64" s="114"/>
      <c r="D64" s="115"/>
      <c r="E64" s="5"/>
      <c r="F64" s="5"/>
      <c r="G64" s="5"/>
      <c r="H64" s="6">
        <f t="shared" si="0"/>
        <v>0</v>
      </c>
      <c r="I64" s="5"/>
      <c r="J64" s="5"/>
      <c r="K64" s="25"/>
      <c r="M64" s="44"/>
      <c r="N64" s="44"/>
      <c r="O64" s="44"/>
    </row>
    <row r="65" spans="1:15" ht="30" customHeight="1" x14ac:dyDescent="0.25">
      <c r="A65" s="113" t="s">
        <v>58</v>
      </c>
      <c r="B65" s="114"/>
      <c r="C65" s="114"/>
      <c r="D65" s="115"/>
      <c r="E65" s="5"/>
      <c r="F65" s="5"/>
      <c r="G65" s="5"/>
      <c r="H65" s="6">
        <f t="shared" si="0"/>
        <v>0</v>
      </c>
      <c r="I65" s="5"/>
      <c r="J65" s="5"/>
      <c r="K65" s="25"/>
      <c r="M65" s="44"/>
      <c r="N65" s="44"/>
      <c r="O65" s="44"/>
    </row>
    <row r="66" spans="1:15" ht="30" customHeight="1" x14ac:dyDescent="0.25">
      <c r="A66" s="113" t="s">
        <v>59</v>
      </c>
      <c r="B66" s="114"/>
      <c r="C66" s="114"/>
      <c r="D66" s="115"/>
      <c r="E66" s="5"/>
      <c r="F66" s="5"/>
      <c r="G66" s="5"/>
      <c r="H66" s="6">
        <f t="shared" si="0"/>
        <v>0</v>
      </c>
      <c r="I66" s="5"/>
      <c r="J66" s="5"/>
      <c r="K66" s="25"/>
      <c r="M66" s="44"/>
      <c r="N66" s="44"/>
      <c r="O66" s="44"/>
    </row>
    <row r="67" spans="1:15" ht="30" customHeight="1" x14ac:dyDescent="0.25">
      <c r="A67" s="113" t="s">
        <v>60</v>
      </c>
      <c r="B67" s="114"/>
      <c r="C67" s="114"/>
      <c r="D67" s="115"/>
      <c r="E67" s="5"/>
      <c r="F67" s="5"/>
      <c r="G67" s="5"/>
      <c r="H67" s="6">
        <f t="shared" si="0"/>
        <v>0</v>
      </c>
      <c r="I67" s="5"/>
      <c r="J67" s="5"/>
      <c r="K67" s="25"/>
      <c r="M67" s="44"/>
      <c r="N67" s="44"/>
      <c r="O67" s="44"/>
    </row>
    <row r="68" spans="1:15" ht="30" customHeight="1" x14ac:dyDescent="0.25">
      <c r="A68" s="113" t="s">
        <v>61</v>
      </c>
      <c r="B68" s="114"/>
      <c r="C68" s="114"/>
      <c r="D68" s="115"/>
      <c r="E68" s="5"/>
      <c r="F68" s="5"/>
      <c r="G68" s="5"/>
      <c r="H68" s="6">
        <f t="shared" si="0"/>
        <v>0</v>
      </c>
      <c r="I68" s="5"/>
      <c r="J68" s="5"/>
      <c r="K68" s="25"/>
      <c r="M68" s="44"/>
      <c r="N68" s="44"/>
      <c r="O68" s="44"/>
    </row>
    <row r="69" spans="1:15" ht="30" customHeight="1" x14ac:dyDescent="0.25">
      <c r="A69" s="113" t="s">
        <v>62</v>
      </c>
      <c r="B69" s="114"/>
      <c r="C69" s="114"/>
      <c r="D69" s="115"/>
      <c r="E69" s="5"/>
      <c r="F69" s="5"/>
      <c r="G69" s="5"/>
      <c r="H69" s="6">
        <f t="shared" si="0"/>
        <v>0</v>
      </c>
      <c r="I69" s="5"/>
      <c r="J69" s="5"/>
      <c r="K69" s="25"/>
      <c r="M69" s="44"/>
      <c r="N69" s="54">
        <f>F69</f>
        <v>0</v>
      </c>
      <c r="O69" s="44"/>
    </row>
    <row r="70" spans="1:15" ht="30" customHeight="1" x14ac:dyDescent="0.25">
      <c r="A70" s="113" t="s">
        <v>63</v>
      </c>
      <c r="B70" s="114"/>
      <c r="C70" s="114"/>
      <c r="D70" s="115"/>
      <c r="E70" s="5"/>
      <c r="F70" s="5"/>
      <c r="G70" s="5"/>
      <c r="H70" s="6">
        <f t="shared" si="0"/>
        <v>0</v>
      </c>
      <c r="I70" s="5"/>
      <c r="J70" s="5"/>
      <c r="K70" s="25"/>
      <c r="M70" s="44"/>
      <c r="N70" s="54">
        <f>F70</f>
        <v>0</v>
      </c>
      <c r="O70" s="44"/>
    </row>
    <row r="71" spans="1:15" ht="30" customHeight="1" x14ac:dyDescent="0.25">
      <c r="A71" s="113" t="s">
        <v>64</v>
      </c>
      <c r="B71" s="114"/>
      <c r="C71" s="114"/>
      <c r="D71" s="115"/>
      <c r="E71" s="5"/>
      <c r="F71" s="5"/>
      <c r="G71" s="5"/>
      <c r="H71" s="6">
        <f t="shared" si="0"/>
        <v>0</v>
      </c>
      <c r="I71" s="5"/>
      <c r="J71" s="5"/>
      <c r="K71" s="25"/>
      <c r="M71" s="44"/>
      <c r="N71" s="44"/>
      <c r="O71" s="44"/>
    </row>
    <row r="72" spans="1:15" ht="30" customHeight="1" x14ac:dyDescent="0.25">
      <c r="A72" s="113" t="s">
        <v>65</v>
      </c>
      <c r="B72" s="114"/>
      <c r="C72" s="114"/>
      <c r="D72" s="115"/>
      <c r="E72" s="5"/>
      <c r="F72" s="5"/>
      <c r="G72" s="5"/>
      <c r="H72" s="6">
        <f t="shared" si="0"/>
        <v>0</v>
      </c>
      <c r="I72" s="5"/>
      <c r="J72" s="5"/>
      <c r="K72" s="25"/>
      <c r="M72" s="44"/>
      <c r="N72" s="44"/>
      <c r="O72" s="44"/>
    </row>
    <row r="73" spans="1:15" ht="30" customHeight="1" x14ac:dyDescent="0.25">
      <c r="A73" s="113" t="s">
        <v>141</v>
      </c>
      <c r="B73" s="114"/>
      <c r="C73" s="114"/>
      <c r="D73" s="115"/>
      <c r="E73" s="5"/>
      <c r="F73" s="5"/>
      <c r="G73" s="5"/>
      <c r="H73" s="6">
        <f t="shared" si="0"/>
        <v>0</v>
      </c>
      <c r="I73" s="5"/>
      <c r="J73" s="5"/>
      <c r="K73" s="25"/>
      <c r="M73" s="44"/>
      <c r="N73" s="44"/>
      <c r="O73" s="44"/>
    </row>
    <row r="74" spans="1:15" ht="30" customHeight="1" x14ac:dyDescent="0.25">
      <c r="A74" s="110" t="s">
        <v>1</v>
      </c>
      <c r="B74" s="118"/>
      <c r="C74" s="118"/>
      <c r="D74" s="119"/>
      <c r="E74" s="6">
        <f t="shared" ref="E74:J74" si="8">E15+E53</f>
        <v>0</v>
      </c>
      <c r="F74" s="6">
        <f t="shared" si="8"/>
        <v>0</v>
      </c>
      <c r="G74" s="6">
        <f t="shared" si="8"/>
        <v>0</v>
      </c>
      <c r="H74" s="6">
        <f t="shared" si="0"/>
        <v>0</v>
      </c>
      <c r="I74" s="6">
        <f t="shared" si="8"/>
        <v>0</v>
      </c>
      <c r="J74" s="6">
        <f t="shared" si="8"/>
        <v>0</v>
      </c>
      <c r="K74" s="12"/>
      <c r="M74" s="44"/>
      <c r="N74" s="44"/>
      <c r="O74" s="44"/>
    </row>
    <row r="76" spans="1:15" ht="51.75" customHeight="1" x14ac:dyDescent="0.2">
      <c r="A76" s="104" t="s">
        <v>43</v>
      </c>
      <c r="B76" s="63"/>
      <c r="C76" s="63"/>
      <c r="D76" s="63"/>
      <c r="E76" s="101"/>
      <c r="F76" s="116"/>
      <c r="G76" s="116"/>
      <c r="H76" s="116"/>
      <c r="I76" s="116"/>
      <c r="J76" s="116"/>
      <c r="K76" s="117"/>
    </row>
  </sheetData>
  <sheetProtection password="8D29" sheet="1" formatRows="0"/>
  <mergeCells count="77">
    <mergeCell ref="M13:O13"/>
    <mergeCell ref="A29:D29"/>
    <mergeCell ref="A36:D36"/>
    <mergeCell ref="A37:D37"/>
    <mergeCell ref="A38:D38"/>
    <mergeCell ref="E13:H13"/>
    <mergeCell ref="I13:I14"/>
    <mergeCell ref="J13:J14"/>
    <mergeCell ref="K13:K14"/>
    <mergeCell ref="A15:D15"/>
    <mergeCell ref="A16:D16"/>
    <mergeCell ref="A18:D18"/>
    <mergeCell ref="A17:D17"/>
    <mergeCell ref="A19:D19"/>
    <mergeCell ref="A20:D20"/>
    <mergeCell ref="A21:D21"/>
    <mergeCell ref="A39:D39"/>
    <mergeCell ref="A41:D41"/>
    <mergeCell ref="A30:D30"/>
    <mergeCell ref="A31:D31"/>
    <mergeCell ref="A32:D32"/>
    <mergeCell ref="A33:D33"/>
    <mergeCell ref="A34:D34"/>
    <mergeCell ref="A35:D35"/>
    <mergeCell ref="A40:D40"/>
    <mergeCell ref="A1:K1"/>
    <mergeCell ref="A3:D3"/>
    <mergeCell ref="A4:D4"/>
    <mergeCell ref="A5:D5"/>
    <mergeCell ref="A6:D6"/>
    <mergeCell ref="A8:D8"/>
    <mergeCell ref="A9:D9"/>
    <mergeCell ref="A10:D10"/>
    <mergeCell ref="A11:D11"/>
    <mergeCell ref="A13:D14"/>
    <mergeCell ref="A22:D22"/>
    <mergeCell ref="A23:D23"/>
    <mergeCell ref="A28:D28"/>
    <mergeCell ref="A24:D24"/>
    <mergeCell ref="A25:D25"/>
    <mergeCell ref="A26:D26"/>
    <mergeCell ref="A27:D27"/>
    <mergeCell ref="A42:D42"/>
    <mergeCell ref="A43:D43"/>
    <mergeCell ref="A44:D44"/>
    <mergeCell ref="A45:D45"/>
    <mergeCell ref="A46:D46"/>
    <mergeCell ref="A47:D47"/>
    <mergeCell ref="A52:D52"/>
    <mergeCell ref="A53:D53"/>
    <mergeCell ref="A54:D54"/>
    <mergeCell ref="A55:D55"/>
    <mergeCell ref="A56:D56"/>
    <mergeCell ref="A48:D48"/>
    <mergeCell ref="A49:D49"/>
    <mergeCell ref="A50:D50"/>
    <mergeCell ref="A51:D51"/>
    <mergeCell ref="A57:D57"/>
    <mergeCell ref="A58:D58"/>
    <mergeCell ref="A59:D59"/>
    <mergeCell ref="A60:D60"/>
    <mergeCell ref="A61:D61"/>
    <mergeCell ref="A67:D67"/>
    <mergeCell ref="A68:D68"/>
    <mergeCell ref="A76:D76"/>
    <mergeCell ref="E76:K76"/>
    <mergeCell ref="A69:D69"/>
    <mergeCell ref="A70:D70"/>
    <mergeCell ref="A71:D71"/>
    <mergeCell ref="A72:D72"/>
    <mergeCell ref="A73:D73"/>
    <mergeCell ref="A74:D74"/>
    <mergeCell ref="A62:D62"/>
    <mergeCell ref="A63:D63"/>
    <mergeCell ref="A64:D64"/>
    <mergeCell ref="A65:D65"/>
    <mergeCell ref="A66:D66"/>
  </mergeCells>
  <conditionalFormatting sqref="M15">
    <cfRule type="expression" dxfId="217" priority="220" stopIfTrue="1">
      <formula>($I$15+$J$15)&gt;$F$15</formula>
    </cfRule>
  </conditionalFormatting>
  <conditionalFormatting sqref="M16">
    <cfRule type="expression" dxfId="216" priority="219" stopIfTrue="1">
      <formula>($I$16+$J$16)&gt;$F$16</formula>
    </cfRule>
  </conditionalFormatting>
  <conditionalFormatting sqref="M17">
    <cfRule type="expression" dxfId="215" priority="218" stopIfTrue="1">
      <formula>($I$17+$J$17)&gt;$F$17</formula>
    </cfRule>
  </conditionalFormatting>
  <conditionalFormatting sqref="M18">
    <cfRule type="expression" dxfId="214" priority="217" stopIfTrue="1">
      <formula>($I$18+$J$18)&gt;$F$18</formula>
    </cfRule>
  </conditionalFormatting>
  <conditionalFormatting sqref="M19">
    <cfRule type="expression" dxfId="213" priority="216" stopIfTrue="1">
      <formula>($I$19+$J$19)&gt;$F$19</formula>
    </cfRule>
  </conditionalFormatting>
  <conditionalFormatting sqref="M20">
    <cfRule type="expression" dxfId="212" priority="215" stopIfTrue="1">
      <formula>($I$20+$J$20)&gt;$F$20</formula>
    </cfRule>
  </conditionalFormatting>
  <conditionalFormatting sqref="M21">
    <cfRule type="expression" dxfId="211" priority="214" stopIfTrue="1">
      <formula>($I$21+$J$21)&gt;$F$21</formula>
    </cfRule>
  </conditionalFormatting>
  <conditionalFormatting sqref="M22">
    <cfRule type="expression" dxfId="210" priority="213" stopIfTrue="1">
      <formula>($I$22+$J$22)&gt;$F$22</formula>
    </cfRule>
  </conditionalFormatting>
  <conditionalFormatting sqref="M23">
    <cfRule type="expression" dxfId="209" priority="212" stopIfTrue="1">
      <formula>($I$23+$J$23)&gt;$F$23</formula>
    </cfRule>
  </conditionalFormatting>
  <conditionalFormatting sqref="M24">
    <cfRule type="expression" dxfId="208" priority="211" stopIfTrue="1">
      <formula>($I$24+$J$24)&gt;$F$24</formula>
    </cfRule>
  </conditionalFormatting>
  <conditionalFormatting sqref="M25">
    <cfRule type="expression" dxfId="207" priority="210" stopIfTrue="1">
      <formula>($I$25+$J$25)&gt;$F$25</formula>
    </cfRule>
  </conditionalFormatting>
  <conditionalFormatting sqref="M26">
    <cfRule type="expression" dxfId="206" priority="209" stopIfTrue="1">
      <formula>($I$26+$J$26)&gt;$F$26</formula>
    </cfRule>
  </conditionalFormatting>
  <conditionalFormatting sqref="M27">
    <cfRule type="expression" dxfId="205" priority="208" stopIfTrue="1">
      <formula>($I$27+$J$27)&gt;$F$27</formula>
    </cfRule>
  </conditionalFormatting>
  <conditionalFormatting sqref="M28">
    <cfRule type="expression" dxfId="204" priority="207" stopIfTrue="1">
      <formula>($I$28+$J$28)&gt;$F$28</formula>
    </cfRule>
  </conditionalFormatting>
  <conditionalFormatting sqref="M29">
    <cfRule type="expression" dxfId="203" priority="206" stopIfTrue="1">
      <formula>($I$29+$J$29)&gt;$F$29</formula>
    </cfRule>
  </conditionalFormatting>
  <conditionalFormatting sqref="M30">
    <cfRule type="expression" dxfId="202" priority="205" stopIfTrue="1">
      <formula>($I$30+$J$30)&gt;$F$30</formula>
    </cfRule>
  </conditionalFormatting>
  <conditionalFormatting sqref="M31">
    <cfRule type="expression" dxfId="201" priority="204" stopIfTrue="1">
      <formula>($I$31+$J$31)&gt;$F$31</formula>
    </cfRule>
  </conditionalFormatting>
  <conditionalFormatting sqref="M32">
    <cfRule type="expression" dxfId="200" priority="203" stopIfTrue="1">
      <formula>($I$32+$J$32)&gt;$F$32</formula>
    </cfRule>
  </conditionalFormatting>
  <conditionalFormatting sqref="M33">
    <cfRule type="expression" dxfId="199" priority="202" stopIfTrue="1">
      <formula>($I$33+$J$33)&gt;$F$33</formula>
    </cfRule>
  </conditionalFormatting>
  <conditionalFormatting sqref="M34">
    <cfRule type="expression" dxfId="198" priority="201" stopIfTrue="1">
      <formula>($I$34+$J$34)&gt;$F$34</formula>
    </cfRule>
  </conditionalFormatting>
  <conditionalFormatting sqref="M35">
    <cfRule type="expression" dxfId="197" priority="200" stopIfTrue="1">
      <formula>($I$35+$J$35)&gt;$F$35</formula>
    </cfRule>
  </conditionalFormatting>
  <conditionalFormatting sqref="M36">
    <cfRule type="expression" dxfId="196" priority="199" stopIfTrue="1">
      <formula>($I$36+$J$36)&gt;$F$36</formula>
    </cfRule>
  </conditionalFormatting>
  <conditionalFormatting sqref="M37">
    <cfRule type="expression" dxfId="195" priority="198" stopIfTrue="1">
      <formula>($I$37+$J$37)&gt;$F$37</formula>
    </cfRule>
  </conditionalFormatting>
  <conditionalFormatting sqref="M38">
    <cfRule type="expression" dxfId="194" priority="197" stopIfTrue="1">
      <formula>($I$38+$J$38)&gt;$F$38</formula>
    </cfRule>
  </conditionalFormatting>
  <conditionalFormatting sqref="M39">
    <cfRule type="expression" dxfId="193" priority="196" stopIfTrue="1">
      <formula>($I$39+$J$39)&gt;$F$39</formula>
    </cfRule>
  </conditionalFormatting>
  <conditionalFormatting sqref="M40">
    <cfRule type="expression" dxfId="192" priority="195" stopIfTrue="1">
      <formula>($I$40+$J$40)&gt;$F$40</formula>
    </cfRule>
  </conditionalFormatting>
  <conditionalFormatting sqref="M41">
    <cfRule type="expression" dxfId="191" priority="194" stopIfTrue="1">
      <formula>($I$41+$J$41)&gt;$F$41</formula>
    </cfRule>
  </conditionalFormatting>
  <conditionalFormatting sqref="M42">
    <cfRule type="expression" dxfId="190" priority="193" stopIfTrue="1">
      <formula>($I$42+$J$42)&gt;$F$42</formula>
    </cfRule>
  </conditionalFormatting>
  <conditionalFormatting sqref="M43">
    <cfRule type="expression" dxfId="189" priority="192" stopIfTrue="1">
      <formula>($I$43+$J$43)&gt;$F$43</formula>
    </cfRule>
  </conditionalFormatting>
  <conditionalFormatting sqref="M44">
    <cfRule type="expression" dxfId="188" priority="191" stopIfTrue="1">
      <formula>($I$44+$J$44)&gt;$F$44</formula>
    </cfRule>
  </conditionalFormatting>
  <conditionalFormatting sqref="M45">
    <cfRule type="expression" dxfId="187" priority="190" stopIfTrue="1">
      <formula>($I$45+$J$45)&gt;$F$45</formula>
    </cfRule>
  </conditionalFormatting>
  <conditionalFormatting sqref="M46">
    <cfRule type="expression" dxfId="186" priority="189" stopIfTrue="1">
      <formula>($I$46+$J$46)&gt;$F$46</formula>
    </cfRule>
  </conditionalFormatting>
  <conditionalFormatting sqref="M47">
    <cfRule type="expression" dxfId="185" priority="188" stopIfTrue="1">
      <formula>($I$47+$J$47)&gt;$F$47</formula>
    </cfRule>
  </conditionalFormatting>
  <conditionalFormatting sqref="M48">
    <cfRule type="expression" dxfId="184" priority="187" stopIfTrue="1">
      <formula>($I$48+$J$48)&gt;$F$48</formula>
    </cfRule>
  </conditionalFormatting>
  <conditionalFormatting sqref="M49">
    <cfRule type="expression" dxfId="183" priority="186" stopIfTrue="1">
      <formula>($I$49+$J$49)&gt;$F$49</formula>
    </cfRule>
  </conditionalFormatting>
  <conditionalFormatting sqref="M50">
    <cfRule type="expression" dxfId="182" priority="185" stopIfTrue="1">
      <formula>($I$50+$J$50)&gt;$F$50</formula>
    </cfRule>
  </conditionalFormatting>
  <conditionalFormatting sqref="M51">
    <cfRule type="expression" dxfId="181" priority="184" stopIfTrue="1">
      <formula>($I$51+$J$51)&gt;$F$51</formula>
    </cfRule>
  </conditionalFormatting>
  <conditionalFormatting sqref="M52">
    <cfRule type="expression" dxfId="180" priority="183" stopIfTrue="1">
      <formula>($I$52+$J$52)&gt;$F$52</formula>
    </cfRule>
  </conditionalFormatting>
  <conditionalFormatting sqref="M53">
    <cfRule type="expression" dxfId="179" priority="182" stopIfTrue="1">
      <formula>($I$53+$J$53)&gt;$F$53</formula>
    </cfRule>
  </conditionalFormatting>
  <conditionalFormatting sqref="M54">
    <cfRule type="expression" dxfId="178" priority="181" stopIfTrue="1">
      <formula>($I$54+$J$54)&gt;$F$54</formula>
    </cfRule>
  </conditionalFormatting>
  <conditionalFormatting sqref="M55">
    <cfRule type="expression" dxfId="177" priority="180" stopIfTrue="1">
      <formula>($I$55+$J$55)&gt;$F$55</formula>
    </cfRule>
  </conditionalFormatting>
  <conditionalFormatting sqref="M56">
    <cfRule type="expression" dxfId="176" priority="179" stopIfTrue="1">
      <formula>"($I$56+$J$56)&gt;$F$56"</formula>
    </cfRule>
  </conditionalFormatting>
  <conditionalFormatting sqref="M57">
    <cfRule type="expression" dxfId="175" priority="178" stopIfTrue="1">
      <formula>($I$57+$J$57)&gt;$F$57</formula>
    </cfRule>
  </conditionalFormatting>
  <conditionalFormatting sqref="M58">
    <cfRule type="expression" dxfId="174" priority="177" stopIfTrue="1">
      <formula>($I$58+$J$58)&gt;$F$58</formula>
    </cfRule>
  </conditionalFormatting>
  <conditionalFormatting sqref="M59">
    <cfRule type="expression" dxfId="173" priority="176" stopIfTrue="1">
      <formula>($I$59+$J$59)&gt;$F$59</formula>
    </cfRule>
  </conditionalFormatting>
  <conditionalFormatting sqref="M60">
    <cfRule type="expression" dxfId="172" priority="175" stopIfTrue="1">
      <formula>($I$60+$J$60)&gt;$F$60</formula>
    </cfRule>
  </conditionalFormatting>
  <conditionalFormatting sqref="M61">
    <cfRule type="expression" dxfId="171" priority="174" stopIfTrue="1">
      <formula>($I$61+$J$61)&gt;$F$61</formula>
    </cfRule>
  </conditionalFormatting>
  <conditionalFormatting sqref="M62">
    <cfRule type="expression" dxfId="170" priority="173" stopIfTrue="1">
      <formula>($I$62+$J$62)&gt;$F$62</formula>
    </cfRule>
  </conditionalFormatting>
  <conditionalFormatting sqref="M63">
    <cfRule type="expression" dxfId="169" priority="172" stopIfTrue="1">
      <formula>($I$63+$J$63)&gt;$F$63</formula>
    </cfRule>
  </conditionalFormatting>
  <conditionalFormatting sqref="M64">
    <cfRule type="expression" dxfId="168" priority="171" stopIfTrue="1">
      <formula>($I$64+$J$64)&gt;$F$64</formula>
    </cfRule>
  </conditionalFormatting>
  <conditionalFormatting sqref="M65">
    <cfRule type="expression" dxfId="167" priority="170" stopIfTrue="1">
      <formula>($I$65+$J$65)&gt;$F$65</formula>
    </cfRule>
  </conditionalFormatting>
  <conditionalFormatting sqref="M66">
    <cfRule type="expression" dxfId="166" priority="169" stopIfTrue="1">
      <formula>($I$66+$J$66)&gt;$F$66</formula>
    </cfRule>
  </conditionalFormatting>
  <conditionalFormatting sqref="M67">
    <cfRule type="expression" dxfId="165" priority="168" stopIfTrue="1">
      <formula>($I$67+$J$67)&gt;$F$67</formula>
    </cfRule>
  </conditionalFormatting>
  <conditionalFormatting sqref="M68">
    <cfRule type="expression" dxfId="164" priority="167" stopIfTrue="1">
      <formula>($I$68+$J$68)&gt;$F$68</formula>
    </cfRule>
  </conditionalFormatting>
  <conditionalFormatting sqref="M69">
    <cfRule type="expression" dxfId="163" priority="166" stopIfTrue="1">
      <formula>($I$69+$J$69)&gt;$F$69</formula>
    </cfRule>
  </conditionalFormatting>
  <conditionalFormatting sqref="M70">
    <cfRule type="expression" dxfId="162" priority="164" stopIfTrue="1">
      <formula>($I$70+$J$70)&gt;$F$70</formula>
    </cfRule>
  </conditionalFormatting>
  <conditionalFormatting sqref="M71">
    <cfRule type="expression" dxfId="161" priority="163" stopIfTrue="1">
      <formula>($I$71+$J$71)&gt;$F$71</formula>
    </cfRule>
  </conditionalFormatting>
  <conditionalFormatting sqref="M72">
    <cfRule type="expression" dxfId="160" priority="162" stopIfTrue="1">
      <formula>($I$72+$J$72)&gt;$F$72</formula>
    </cfRule>
  </conditionalFormatting>
  <conditionalFormatting sqref="M73">
    <cfRule type="expression" dxfId="159" priority="161" stopIfTrue="1">
      <formula>($I$73+$J$73)&gt;$F$73</formula>
    </cfRule>
  </conditionalFormatting>
  <conditionalFormatting sqref="M74">
    <cfRule type="expression" dxfId="158" priority="160" stopIfTrue="1">
      <formula>($I$74+$J$74)&gt;$F$74</formula>
    </cfRule>
  </conditionalFormatting>
  <conditionalFormatting sqref="K15">
    <cfRule type="expression" dxfId="157" priority="99" stopIfTrue="1">
      <formula>AND($H$15&lt;$E$15,$K$15="")</formula>
    </cfRule>
    <cfRule type="expression" dxfId="156" priority="159" stopIfTrue="1">
      <formula>AND($H$15&gt;$E$15,$K$15="")</formula>
    </cfRule>
  </conditionalFormatting>
  <conditionalFormatting sqref="K16">
    <cfRule type="expression" dxfId="155" priority="98" stopIfTrue="1">
      <formula>AND($H$16&lt;$E$16,$K$16="")</formula>
    </cfRule>
    <cfRule type="expression" dxfId="154" priority="158" stopIfTrue="1">
      <formula>AND($H$16&gt;$E$16,$K$16="")</formula>
    </cfRule>
  </conditionalFormatting>
  <conditionalFormatting sqref="K17">
    <cfRule type="expression" dxfId="153" priority="97" stopIfTrue="1">
      <formula>AND($H$17&lt;$E$17,$K$17="")</formula>
    </cfRule>
    <cfRule type="expression" dxfId="152" priority="157" stopIfTrue="1">
      <formula>AND($H$17&gt;$E$17,$K$17="")</formula>
    </cfRule>
  </conditionalFormatting>
  <conditionalFormatting sqref="K18">
    <cfRule type="expression" dxfId="151" priority="96" stopIfTrue="1">
      <formula>AND($H$18&lt;$E$18,$K$18="")</formula>
    </cfRule>
    <cfRule type="expression" dxfId="150" priority="156" stopIfTrue="1">
      <formula>AND($H$18&gt;$E$18,$K$18="")</formula>
    </cfRule>
  </conditionalFormatting>
  <conditionalFormatting sqref="K19">
    <cfRule type="expression" dxfId="149" priority="95" stopIfTrue="1">
      <formula>AND($H$19&lt;$E$19,$K$19="")</formula>
    </cfRule>
    <cfRule type="expression" dxfId="148" priority="155" stopIfTrue="1">
      <formula>AND($H$19&gt;$E$19,$K$19="")</formula>
    </cfRule>
  </conditionalFormatting>
  <conditionalFormatting sqref="K20">
    <cfRule type="expression" dxfId="147" priority="94" stopIfTrue="1">
      <formula>AND($H$20&lt;$E$20,$K$20="")</formula>
    </cfRule>
    <cfRule type="expression" dxfId="146" priority="154" stopIfTrue="1">
      <formula>AND($H$20&gt;$E$20,$K$20="")</formula>
    </cfRule>
  </conditionalFormatting>
  <conditionalFormatting sqref="K21">
    <cfRule type="expression" dxfId="145" priority="93" stopIfTrue="1">
      <formula>AND($H$21&lt;$E$21,$K$21="")</formula>
    </cfRule>
    <cfRule type="expression" dxfId="144" priority="153" stopIfTrue="1">
      <formula>AND($H$21&gt;$E$21,$K$21="")</formula>
    </cfRule>
  </conditionalFormatting>
  <conditionalFormatting sqref="K22">
    <cfRule type="expression" dxfId="143" priority="92" stopIfTrue="1">
      <formula>AND($H$22&lt;$E$22,$K$22="")</formula>
    </cfRule>
    <cfRule type="expression" dxfId="142" priority="152" stopIfTrue="1">
      <formula>AND($H$22&gt;$E$22,$K$22="")</formula>
    </cfRule>
  </conditionalFormatting>
  <conditionalFormatting sqref="K23">
    <cfRule type="expression" dxfId="141" priority="91" stopIfTrue="1">
      <formula>AND($H$23&lt;$E$23,$K$23="")</formula>
    </cfRule>
    <cfRule type="expression" dxfId="140" priority="151" stopIfTrue="1">
      <formula>AND($H$23&gt;$E$23,$K$23="")</formula>
    </cfRule>
  </conditionalFormatting>
  <conditionalFormatting sqref="K24">
    <cfRule type="expression" dxfId="139" priority="90" stopIfTrue="1">
      <formula>AND($H$24&lt;$E$24,$K$24="")</formula>
    </cfRule>
    <cfRule type="expression" dxfId="138" priority="150" stopIfTrue="1">
      <formula>AND($H$24&gt;$E$24,$K$24="")</formula>
    </cfRule>
  </conditionalFormatting>
  <conditionalFormatting sqref="K25">
    <cfRule type="expression" dxfId="137" priority="89" stopIfTrue="1">
      <formula>AND($H$25&lt;$E$25,$K$25="")</formula>
    </cfRule>
    <cfRule type="expression" dxfId="136" priority="149" stopIfTrue="1">
      <formula>AND($H$25&gt;$E$25,$K$25="")</formula>
    </cfRule>
  </conditionalFormatting>
  <conditionalFormatting sqref="K26">
    <cfRule type="expression" dxfId="135" priority="88" stopIfTrue="1">
      <formula>AND($H$26&lt;$E$26,$K$26="")</formula>
    </cfRule>
    <cfRule type="expression" dxfId="134" priority="148" stopIfTrue="1">
      <formula>AND($H$26&gt;$E$26,$K$26="")</formula>
    </cfRule>
  </conditionalFormatting>
  <conditionalFormatting sqref="K27">
    <cfRule type="expression" dxfId="133" priority="87" stopIfTrue="1">
      <formula>AND($H$27&lt;$E$27,$K$27="")</formula>
    </cfRule>
    <cfRule type="expression" dxfId="132" priority="147" stopIfTrue="1">
      <formula>AND($H$27&gt;$E$27,$K$27="")</formula>
    </cfRule>
  </conditionalFormatting>
  <conditionalFormatting sqref="K28">
    <cfRule type="expression" dxfId="131" priority="86" stopIfTrue="1">
      <formula>AND($H$28&lt;$E$28,$K$28="")</formula>
    </cfRule>
    <cfRule type="expression" dxfId="130" priority="146" stopIfTrue="1">
      <formula>AND($H$28&gt;$E$28,$K$28="")</formula>
    </cfRule>
  </conditionalFormatting>
  <conditionalFormatting sqref="K29">
    <cfRule type="expression" dxfId="129" priority="85" stopIfTrue="1">
      <formula>AND($H$29&lt;$E$29,$K$29="")</formula>
    </cfRule>
    <cfRule type="expression" dxfId="128" priority="145" stopIfTrue="1">
      <formula>AND($H$29&gt;$E$29,$K$29="")</formula>
    </cfRule>
  </conditionalFormatting>
  <conditionalFormatting sqref="K30">
    <cfRule type="expression" dxfId="127" priority="84" stopIfTrue="1">
      <formula>AND($H$30&lt;$E$30,$K$30="")</formula>
    </cfRule>
    <cfRule type="expression" dxfId="126" priority="144" stopIfTrue="1">
      <formula>AND($H$30&gt;$E$30,$K$30="")</formula>
    </cfRule>
  </conditionalFormatting>
  <conditionalFormatting sqref="K31">
    <cfRule type="expression" dxfId="125" priority="83" stopIfTrue="1">
      <formula>AND($H$31&lt;$E$31,$K$31="")</formula>
    </cfRule>
    <cfRule type="expression" dxfId="124" priority="143" stopIfTrue="1">
      <formula>AND($H$31&gt;$E$31,$K$31="")</formula>
    </cfRule>
  </conditionalFormatting>
  <conditionalFormatting sqref="K32">
    <cfRule type="expression" dxfId="123" priority="82" stopIfTrue="1">
      <formula>AND($H$32&lt;$E$32,$K$32="")</formula>
    </cfRule>
    <cfRule type="expression" dxfId="122" priority="142" stopIfTrue="1">
      <formula>AND($H$32&gt;$E$32,$K$32="")</formula>
    </cfRule>
  </conditionalFormatting>
  <conditionalFormatting sqref="K33">
    <cfRule type="expression" dxfId="121" priority="81" stopIfTrue="1">
      <formula>AND($H$33&lt;$E$33,$K$33="")</formula>
    </cfRule>
    <cfRule type="expression" dxfId="120" priority="141" stopIfTrue="1">
      <formula>AND($H$33&gt;$E$33,$K$33="")</formula>
    </cfRule>
  </conditionalFormatting>
  <conditionalFormatting sqref="K34">
    <cfRule type="expression" dxfId="119" priority="80" stopIfTrue="1">
      <formula>AND($H$34&lt;$E$34,$K$34="")</formula>
    </cfRule>
    <cfRule type="expression" dxfId="118" priority="140" stopIfTrue="1">
      <formula>AND($H$34&gt;$E$34,$K$34="")</formula>
    </cfRule>
  </conditionalFormatting>
  <conditionalFormatting sqref="K35">
    <cfRule type="expression" dxfId="117" priority="79" stopIfTrue="1">
      <formula>AND($H$35&lt;$E$35,$K$35="")</formula>
    </cfRule>
    <cfRule type="expression" dxfId="116" priority="139" stopIfTrue="1">
      <formula>AND($H$35&gt;$E$35,$K$35="")</formula>
    </cfRule>
  </conditionalFormatting>
  <conditionalFormatting sqref="K36">
    <cfRule type="expression" dxfId="115" priority="78" stopIfTrue="1">
      <formula>AND($H$36&lt;$E$36,$K$36="")</formula>
    </cfRule>
    <cfRule type="expression" dxfId="114" priority="138" stopIfTrue="1">
      <formula>AND($H$36&gt;$E$36,$K$36="")</formula>
    </cfRule>
  </conditionalFormatting>
  <conditionalFormatting sqref="K37">
    <cfRule type="expression" dxfId="113" priority="77" stopIfTrue="1">
      <formula>AND($H$37&lt;$E$37,$K$37="")</formula>
    </cfRule>
    <cfRule type="expression" dxfId="112" priority="137" stopIfTrue="1">
      <formula>AND($H$37&gt;$E$37,$K$37="")</formula>
    </cfRule>
  </conditionalFormatting>
  <conditionalFormatting sqref="K38">
    <cfRule type="expression" dxfId="111" priority="76" stopIfTrue="1">
      <formula>AND($H$38&lt;$E$38,$K$38="")</formula>
    </cfRule>
    <cfRule type="expression" dxfId="110" priority="136" stopIfTrue="1">
      <formula>AND($H$38&gt;$E$38,$K$38="")</formula>
    </cfRule>
  </conditionalFormatting>
  <conditionalFormatting sqref="K39">
    <cfRule type="expression" dxfId="109" priority="75" stopIfTrue="1">
      <formula>AND($H$39&lt;$E$39,$K$39="")</formula>
    </cfRule>
    <cfRule type="expression" dxfId="108" priority="135" stopIfTrue="1">
      <formula>AND($H$39&gt;$E$39,$K$39="")</formula>
    </cfRule>
  </conditionalFormatting>
  <conditionalFormatting sqref="K40">
    <cfRule type="expression" dxfId="107" priority="74" stopIfTrue="1">
      <formula>AND($H$40&lt;$E$40,$K$40="")</formula>
    </cfRule>
    <cfRule type="expression" dxfId="106" priority="134" stopIfTrue="1">
      <formula>AND($H$40&gt;$E$40,$K$40="")</formula>
    </cfRule>
  </conditionalFormatting>
  <conditionalFormatting sqref="K41">
    <cfRule type="expression" dxfId="105" priority="73" stopIfTrue="1">
      <formula>AND($H$41&lt;$E$41,$K$41="")</formula>
    </cfRule>
    <cfRule type="expression" dxfId="104" priority="133" stopIfTrue="1">
      <formula>AND($H$41&gt;$E$41,$K$41="")</formula>
    </cfRule>
  </conditionalFormatting>
  <conditionalFormatting sqref="K42">
    <cfRule type="expression" dxfId="103" priority="72" stopIfTrue="1">
      <formula>AND($H$42&lt;$E$42,$K$42="")</formula>
    </cfRule>
    <cfRule type="expression" dxfId="102" priority="132" stopIfTrue="1">
      <formula>AND($H$42&gt;$E$42,$K$42="")</formula>
    </cfRule>
  </conditionalFormatting>
  <conditionalFormatting sqref="K43">
    <cfRule type="expression" dxfId="101" priority="71" stopIfTrue="1">
      <formula>AND($H$43&lt;$E$43,$K$43="")</formula>
    </cfRule>
    <cfRule type="expression" dxfId="100" priority="131" stopIfTrue="1">
      <formula>AND($H$43&gt;$E$43,$K$43="")</formula>
    </cfRule>
  </conditionalFormatting>
  <conditionalFormatting sqref="K44">
    <cfRule type="expression" dxfId="99" priority="70" stopIfTrue="1">
      <formula>AND($H$44&lt;$E$44,$K$44="")</formula>
    </cfRule>
    <cfRule type="expression" dxfId="98" priority="130" stopIfTrue="1">
      <formula>AND($H$44&gt;$E$44,$K$44="")</formula>
    </cfRule>
  </conditionalFormatting>
  <conditionalFormatting sqref="K45">
    <cfRule type="expression" dxfId="97" priority="69" stopIfTrue="1">
      <formula>AND($H$45&lt;$E$45,$K$45="")</formula>
    </cfRule>
    <cfRule type="expression" dxfId="96" priority="129" stopIfTrue="1">
      <formula>AND($H$45&gt;$E$45,$K$45="")</formula>
    </cfRule>
  </conditionalFormatting>
  <conditionalFormatting sqref="K46">
    <cfRule type="expression" dxfId="95" priority="68" stopIfTrue="1">
      <formula>AND($H$46&lt;$E$46,$K$46="")</formula>
    </cfRule>
    <cfRule type="expression" dxfId="94" priority="128" stopIfTrue="1">
      <formula>AND($H$46&gt;$E$46,$K$46="")</formula>
    </cfRule>
  </conditionalFormatting>
  <conditionalFormatting sqref="K47">
    <cfRule type="expression" dxfId="93" priority="67" stopIfTrue="1">
      <formula>AND($H$47&lt;$E$47,$K$47="")</formula>
    </cfRule>
    <cfRule type="expression" dxfId="92" priority="127" stopIfTrue="1">
      <formula>AND($H$47&gt;$E$47,$K$47="")</formula>
    </cfRule>
  </conditionalFormatting>
  <conditionalFormatting sqref="K48">
    <cfRule type="expression" dxfId="91" priority="66" stopIfTrue="1">
      <formula>AND($H$48&lt;$E$48,$K$48="")</formula>
    </cfRule>
    <cfRule type="expression" dxfId="90" priority="126" stopIfTrue="1">
      <formula>AND($H$48&gt;$E$48,$K$48="")</formula>
    </cfRule>
  </conditionalFormatting>
  <conditionalFormatting sqref="K49">
    <cfRule type="expression" dxfId="89" priority="65" stopIfTrue="1">
      <formula>AND($H$49&lt;$E$49,$K$49="")</formula>
    </cfRule>
    <cfRule type="expression" dxfId="88" priority="125" stopIfTrue="1">
      <formula>AND($H$49&gt;$E$49,$K$49="")</formula>
    </cfRule>
  </conditionalFormatting>
  <conditionalFormatting sqref="K50">
    <cfRule type="expression" dxfId="87" priority="64" stopIfTrue="1">
      <formula>AND($H$50&lt;$E$50,$K$50="")</formula>
    </cfRule>
    <cfRule type="expression" dxfId="86" priority="124" stopIfTrue="1">
      <formula>AND($H$50&gt;$E$50,$K$50="")</formula>
    </cfRule>
  </conditionalFormatting>
  <conditionalFormatting sqref="K51">
    <cfRule type="expression" dxfId="85" priority="63" stopIfTrue="1">
      <formula>AND($H$51&lt;$E$51,$K$51="")</formula>
    </cfRule>
    <cfRule type="expression" dxfId="84" priority="123" stopIfTrue="1">
      <formula>AND($H$51&gt;$E$51,$K$51="")</formula>
    </cfRule>
  </conditionalFormatting>
  <conditionalFormatting sqref="K52">
    <cfRule type="expression" dxfId="83" priority="62" stopIfTrue="1">
      <formula>AND($H$52&lt;$E$52,$K$52="")</formula>
    </cfRule>
    <cfRule type="expression" dxfId="82" priority="122" stopIfTrue="1">
      <formula>AND($H$52&gt;$E$52,$K$52="")</formula>
    </cfRule>
  </conditionalFormatting>
  <conditionalFormatting sqref="K53">
    <cfRule type="expression" dxfId="81" priority="61" stopIfTrue="1">
      <formula>AND($H$53&lt;$E$53,$K$53="")</formula>
    </cfRule>
    <cfRule type="expression" dxfId="80" priority="121" stopIfTrue="1">
      <formula>AND($H$53&gt;$E$53,$K$53="")</formula>
    </cfRule>
  </conditionalFormatting>
  <conditionalFormatting sqref="K54">
    <cfRule type="expression" dxfId="79" priority="60" stopIfTrue="1">
      <formula>AND($H$54&lt;$E$54,$K$54="")</formula>
    </cfRule>
    <cfRule type="expression" dxfId="78" priority="120" stopIfTrue="1">
      <formula>AND($H$54&gt;$E$54,$K$54="")</formula>
    </cfRule>
  </conditionalFormatting>
  <conditionalFormatting sqref="K55">
    <cfRule type="expression" dxfId="77" priority="59" stopIfTrue="1">
      <formula>AND($H$55&lt;$E$55,$K$55="")</formula>
    </cfRule>
    <cfRule type="expression" dxfId="76" priority="119" stopIfTrue="1">
      <formula>AND($H$55&gt;$E$55,$K$55="")</formula>
    </cfRule>
  </conditionalFormatting>
  <conditionalFormatting sqref="K56">
    <cfRule type="expression" dxfId="75" priority="58" stopIfTrue="1">
      <formula>AND($H$56&lt;$E$56,$K$56="")</formula>
    </cfRule>
    <cfRule type="expression" dxfId="74" priority="118" stopIfTrue="1">
      <formula>AND($H$56&gt;$E$56,$K$56="")</formula>
    </cfRule>
  </conditionalFormatting>
  <conditionalFormatting sqref="K57">
    <cfRule type="expression" dxfId="73" priority="57" stopIfTrue="1">
      <formula>AND($H$57&lt;$E$57,$K$57="")</formula>
    </cfRule>
    <cfRule type="expression" dxfId="72" priority="117" stopIfTrue="1">
      <formula>AND($H$57&gt;$E$57,$K$57="")</formula>
    </cfRule>
  </conditionalFormatting>
  <conditionalFormatting sqref="K58">
    <cfRule type="expression" dxfId="71" priority="56" stopIfTrue="1">
      <formula>AND($H$58&lt;$E$58,$K$58="")</formula>
    </cfRule>
    <cfRule type="expression" dxfId="70" priority="116" stopIfTrue="1">
      <formula>AND($H$58&gt;$E$58,$K$58="")</formula>
    </cfRule>
  </conditionalFormatting>
  <conditionalFormatting sqref="K59">
    <cfRule type="expression" dxfId="69" priority="55" stopIfTrue="1">
      <formula>AND($H$59&lt;$E$59,$K$59="")</formula>
    </cfRule>
    <cfRule type="expression" dxfId="68" priority="115" stopIfTrue="1">
      <formula>AND($H$59&gt;$E$59,$K$59="")</formula>
    </cfRule>
  </conditionalFormatting>
  <conditionalFormatting sqref="K60">
    <cfRule type="expression" dxfId="67" priority="54" stopIfTrue="1">
      <formula>AND($H$60&lt;$E$60,$K$60="")</formula>
    </cfRule>
    <cfRule type="expression" dxfId="66" priority="114" stopIfTrue="1">
      <formula>AND($H$60&gt;$E$60,$K$60="")</formula>
    </cfRule>
  </conditionalFormatting>
  <conditionalFormatting sqref="K61">
    <cfRule type="expression" dxfId="65" priority="53" stopIfTrue="1">
      <formula>AND($H$61&lt;$E$61,$K$61="")</formula>
    </cfRule>
    <cfRule type="expression" dxfId="64" priority="113" stopIfTrue="1">
      <formula>AND($H$61&gt;$E$61,$K$61="")</formula>
    </cfRule>
  </conditionalFormatting>
  <conditionalFormatting sqref="K62">
    <cfRule type="expression" dxfId="63" priority="52" stopIfTrue="1">
      <formula>AND($H$62&lt;$E$62,$K$62="")</formula>
    </cfRule>
    <cfRule type="expression" dxfId="62" priority="112" stopIfTrue="1">
      <formula>AND($H$62&gt;$E$62,$K$62="")</formula>
    </cfRule>
  </conditionalFormatting>
  <conditionalFormatting sqref="K63">
    <cfRule type="expression" dxfId="61" priority="51" stopIfTrue="1">
      <formula>AND($H$63&lt;$E$63,$K$63="")</formula>
    </cfRule>
    <cfRule type="expression" dxfId="60" priority="111" stopIfTrue="1">
      <formula>AND($H$63&gt;$E$63,$K$63="")</formula>
    </cfRule>
  </conditionalFormatting>
  <conditionalFormatting sqref="K64">
    <cfRule type="expression" dxfId="59" priority="50" stopIfTrue="1">
      <formula>AND($H$64&lt;$E$64,$K$64="")</formula>
    </cfRule>
    <cfRule type="expression" dxfId="58" priority="110" stopIfTrue="1">
      <formula>AND($H$64&gt;$E$64,$K$64="")</formula>
    </cfRule>
  </conditionalFormatting>
  <conditionalFormatting sqref="K65">
    <cfRule type="expression" dxfId="57" priority="49" stopIfTrue="1">
      <formula>AND($H$65&lt;$E$65,$K$65="")</formula>
    </cfRule>
    <cfRule type="expression" dxfId="56" priority="109" stopIfTrue="1">
      <formula>AND($H$65&gt;$E$65,$K$65="")</formula>
    </cfRule>
  </conditionalFormatting>
  <conditionalFormatting sqref="K66">
    <cfRule type="expression" dxfId="55" priority="48" stopIfTrue="1">
      <formula>AND($H$66&lt;$E$66,$K$66="")</formula>
    </cfRule>
    <cfRule type="expression" dxfId="54" priority="108" stopIfTrue="1">
      <formula>AND($H$66&gt;$E$66,$K$66="")</formula>
    </cfRule>
  </conditionalFormatting>
  <conditionalFormatting sqref="K67">
    <cfRule type="expression" dxfId="53" priority="47" stopIfTrue="1">
      <formula>AND($H$67&lt;$E$67,$K$67="")</formula>
    </cfRule>
    <cfRule type="expression" dxfId="52" priority="107" stopIfTrue="1">
      <formula>AND($H$67&gt;$E$67,$K$67="")</formula>
    </cfRule>
  </conditionalFormatting>
  <conditionalFormatting sqref="K68">
    <cfRule type="expression" dxfId="51" priority="46" stopIfTrue="1">
      <formula>AND($H$68&lt;$E$68,$K$68="")</formula>
    </cfRule>
    <cfRule type="expression" dxfId="50" priority="106" stopIfTrue="1">
      <formula>AND($H$68&gt;$E$68,$K$68="")</formula>
    </cfRule>
  </conditionalFormatting>
  <conditionalFormatting sqref="K69">
    <cfRule type="expression" dxfId="49" priority="45" stopIfTrue="1">
      <formula>AND($H$69&lt;$E$69,$K$69="")</formula>
    </cfRule>
    <cfRule type="expression" dxfId="48" priority="105" stopIfTrue="1">
      <formula>AND($H$69&gt;$E$69,$K$69="")</formula>
    </cfRule>
  </conditionalFormatting>
  <conditionalFormatting sqref="K70">
    <cfRule type="expression" dxfId="47" priority="44" stopIfTrue="1">
      <formula>AND($H$70&lt;$E$70,$K$70="")</formula>
    </cfRule>
    <cfRule type="expression" dxfId="46" priority="104" stopIfTrue="1">
      <formula>AND($H$70&gt;$E$70,$K$70="")</formula>
    </cfRule>
  </conditionalFormatting>
  <conditionalFormatting sqref="K71">
    <cfRule type="expression" dxfId="45" priority="43" stopIfTrue="1">
      <formula>AND($H$71&lt;$E$71,$K$71="")</formula>
    </cfRule>
    <cfRule type="expression" dxfId="44" priority="103" stopIfTrue="1">
      <formula>AND($H$71&gt;$E$71,$K$71="")</formula>
    </cfRule>
  </conditionalFormatting>
  <conditionalFormatting sqref="K72">
    <cfRule type="expression" dxfId="43" priority="42" stopIfTrue="1">
      <formula>AND($H$72&lt;$E$72,$K$72="")</formula>
    </cfRule>
    <cfRule type="expression" dxfId="42" priority="102" stopIfTrue="1">
      <formula>AND($H$72&gt;$E$72,$K$72="")</formula>
    </cfRule>
  </conditionalFormatting>
  <conditionalFormatting sqref="K73">
    <cfRule type="expression" dxfId="41" priority="41" stopIfTrue="1">
      <formula>AND($H$73&lt;$E$73,$K$73="")</formula>
    </cfRule>
    <cfRule type="expression" dxfId="40" priority="101" stopIfTrue="1">
      <formula>AND($H$73&gt;$E$73,$K$73="")</formula>
    </cfRule>
  </conditionalFormatting>
  <conditionalFormatting sqref="K74">
    <cfRule type="expression" dxfId="39" priority="40" stopIfTrue="1">
      <formula>AND($H$74&lt;$E$74,$K$74="")</formula>
    </cfRule>
    <cfRule type="expression" dxfId="38" priority="100" stopIfTrue="1">
      <formula>AND($H$74&gt;$E$74,$K$74="")</formula>
    </cfRule>
  </conditionalFormatting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9" operator="greaterThan" id="{3DA047CB-6E97-4883-A9B6-AD1CDA24BE2C}">
            <xm:f>$F$18*'část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cellIs" priority="38" operator="greaterThan" id="{A548C874-2903-4C83-986B-A11766C8B621}">
            <xm:f>$F$19*'část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37" operator="greaterThan" id="{85A8E1F3-3C14-44FB-9AC7-068F5908EB13}">
            <xm:f>$F$20*'část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36" operator="greaterThan" id="{FEABFD4A-26FF-4026-B578-16A4DB11A69F}">
            <xm:f>$F$21*'část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35" operator="greaterThan" id="{43CDFADA-8D51-4BFF-B814-88AB9B7179BE}">
            <xm:f>$F$22*'část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34" operator="greaterThan" id="{589B21B9-E107-452B-97F8-94CC0DBC9837}">
            <xm:f>$F$23*'část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33" operator="greaterThan" id="{17712ACD-13FE-411F-A223-F86FF44E2317}">
            <xm:f>$F$25*'část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32" operator="greaterThan" id="{629BA1D2-9CC6-45E3-900D-8AA15B333E7E}">
            <xm:f>$F$26*'část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31" operator="greaterThan" id="{F620B0C1-FA77-4621-B6BC-2E4C6E9F1A61}">
            <xm:f>$F$27*'část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30" operator="greaterThan" id="{E0D28549-E8AA-46B8-8388-3C05F51AF5BA}">
            <xm:f>$F$30*'část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29" operator="greaterThan" id="{8226AD98-51C0-4D5A-9F8A-2CE50CBAA83F}">
            <xm:f>$F$31*'část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8" operator="greaterThan" id="{9E8E7735-AB5E-4237-B990-8158252F9AB3}">
            <xm:f>$F$32*'část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7" operator="greaterThan" id="{8B61E64E-8C00-41E8-AA28-42515EE08A1E}">
            <xm:f>$F$33*'část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6" operator="greaterThan" id="{0191CF9E-245C-4986-BF56-5F5907F2F0C9}">
            <xm:f>$F$34*'část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5" operator="greaterThan" id="{508C306D-F2F4-4D91-819B-2E7E76D29BC4}">
            <xm:f>$F$35*'část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3" operator="greaterThan" id="{F2214303-B1F0-4051-ADB2-41E3D2FB0028}">
            <xm:f>$F$37*'část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22" operator="greaterThan" id="{8AB6BC14-DD80-4A34-BB9D-D1FA4F525D0B}">
            <xm:f>$F$38*'část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1" operator="greaterThan" id="{7C4FE75C-E0AC-4D38-AA28-89ED9D44B401}">
            <xm:f>$F$39*'část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" operator="greaterThan" id="{464BFFC0-4228-43DF-A12C-CF07BF60E411}">
            <xm:f>$F$42*'část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N42</xm:sqref>
        </x14:conditionalFormatting>
        <x14:conditionalFormatting xmlns:xm="http://schemas.microsoft.com/office/excel/2006/main">
          <x14:cfRule type="cellIs" priority="19" operator="greaterThan" id="{4E9D3F7E-19C5-4205-B16D-C78EA00BA6FC}">
            <xm:f>$F$43*'část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8" operator="greaterThan" id="{867DAE78-38D5-4C69-B8B3-1DD02E79CD26}">
            <xm:f>$F$44*'část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17" operator="greaterThan" id="{79AE2E52-6583-496B-933C-76C00E1535DD}">
            <xm:f>$F$45*'část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6" operator="greaterThan" id="{BA1AA508-1899-437D-ABF9-6949661F8CD5}">
            <xm:f>$F$46*'část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5" operator="greaterThan" id="{5258E80F-A509-4C19-A396-91BEB5D806CA}">
            <xm:f>$F$47*'část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4" operator="greaterThan" id="{82D912C6-4619-4E88-95A5-A85247AD0DE4}">
            <xm:f>$F$49*'část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cellIs" priority="13" operator="greaterThan" id="{8D569C78-F582-40E5-9D60-B5CA1256F000}">
            <xm:f>$F$50*'část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2" operator="greaterThan" id="{B886D568-F416-4356-B2DF-59F808F3F27C}">
            <xm:f>$F$51*'část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1" operator="greaterThan" id="{F3C79548-81B0-41D4-8C23-2B70576E8F44}">
            <xm:f>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ellIs" priority="10" operator="greaterThan" id="{EBFBCB60-0A01-4099-AE43-6ECA39EBF602}">
            <xm:f>$F$70*'část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expression" priority="9" id="{92959B42-AC76-4DC8-B747-0EAA11DE148C}">
            <xm:f>($F$18/'část C zaměstnanci'!$E$5/4)&lt;22400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8" id="{704DD136-3C4F-437B-9CF0-47BE934E7123}">
            <xm:f>($F$19/'část C zaměstnanci'!$E$6/4)&lt;22400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7" id="{10053D72-87E2-47EF-A49C-05EA2B0E15A1}">
            <xm:f>($F$20/'část C zaměstnanci'!$E$11/4)&lt;22400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6" id="{9C6E9015-91A9-48A8-A852-62A5350F66B6}">
            <xm:f>($F$21/'část C zaměstnanci'!$E$25/4)&lt;22400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5" id="{5538E6E8-E6B1-4005-AFE4-AAB663150322}">
            <xm:f>($F$22/'část C zaměstnanci'!$E$34/4)&lt;22400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" id="{F1A0E483-EB61-4F38-9762-E11E96EC9451}">
            <xm:f>($F$23/'část C zaměstnanci'!$E$35/4)&lt;22400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3" id="{5EC72601-0CF1-4644-9D63-3B9BAB5F6535}">
            <xm:f>($F$25/'část C zaměstnanci'!$E$37/4)&lt;22400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" id="{B9D68935-E2B4-4D94-ACF5-16F096F0F5A7}">
            <xm:f>($F$26/'část C zaměstnanci'!$E$43/4)&lt;22400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1" id="{9998214D-C6B3-4C81-AC7F-C0FAC535EE0A}">
            <xm:f>($F$27/'část C zaměstnanci'!$E$47/4)&lt;22400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0"/>
  <sheetViews>
    <sheetView topLeftCell="A16" workbookViewId="0">
      <selection activeCell="I45" sqref="I45"/>
    </sheetView>
  </sheetViews>
  <sheetFormatPr defaultRowHeight="14.25" x14ac:dyDescent="0.2"/>
  <cols>
    <col min="1" max="4" width="8.28515625" style="14" customWidth="1"/>
    <col min="5" max="5" width="16.7109375" style="14" customWidth="1"/>
    <col min="6" max="8" width="13.5703125" style="14" customWidth="1"/>
    <col min="9" max="9" width="38.85546875" style="14" customWidth="1"/>
    <col min="10" max="16384" width="9.140625" style="14"/>
  </cols>
  <sheetData>
    <row r="1" spans="1:9" ht="15" x14ac:dyDescent="0.25">
      <c r="A1" s="131" t="s">
        <v>254</v>
      </c>
      <c r="B1" s="132"/>
      <c r="C1" s="132"/>
      <c r="D1" s="132"/>
      <c r="E1" s="132"/>
      <c r="F1" s="132"/>
      <c r="G1" s="132"/>
      <c r="H1" s="132"/>
      <c r="I1" s="132"/>
    </row>
    <row r="3" spans="1:9" ht="82.5" customHeight="1" x14ac:dyDescent="0.2">
      <c r="A3" s="146"/>
      <c r="B3" s="147"/>
      <c r="C3" s="147"/>
      <c r="D3" s="148"/>
      <c r="E3" s="18" t="s">
        <v>272</v>
      </c>
      <c r="F3" s="18" t="s">
        <v>273</v>
      </c>
      <c r="G3" s="18" t="s">
        <v>267</v>
      </c>
      <c r="H3" s="18" t="s">
        <v>268</v>
      </c>
      <c r="I3" s="18" t="s">
        <v>274</v>
      </c>
    </row>
    <row r="4" spans="1:9" ht="54.75" customHeight="1" x14ac:dyDescent="0.2">
      <c r="A4" s="113" t="s">
        <v>134</v>
      </c>
      <c r="B4" s="120"/>
      <c r="C4" s="120"/>
      <c r="D4" s="121"/>
      <c r="E4" s="7">
        <f>'část D náklady'!E8</f>
        <v>0</v>
      </c>
      <c r="F4" s="7">
        <f>'část D náklady'!E9</f>
        <v>0</v>
      </c>
      <c r="G4" s="5"/>
      <c r="H4" s="7">
        <f>F4+G4</f>
        <v>0</v>
      </c>
      <c r="I4" s="20"/>
    </row>
    <row r="5" spans="1:9" ht="52.5" customHeight="1" x14ac:dyDescent="0.25">
      <c r="A5" s="113" t="s">
        <v>96</v>
      </c>
      <c r="B5" s="144"/>
      <c r="C5" s="144"/>
      <c r="D5" s="145"/>
      <c r="E5" s="7">
        <f>'část D náklady'!E3</f>
        <v>0</v>
      </c>
      <c r="F5" s="7">
        <f>'část D náklady'!E4</f>
        <v>0</v>
      </c>
      <c r="G5" s="5"/>
      <c r="H5" s="7">
        <f t="shared" ref="H5:H21" si="0">F5+G5</f>
        <v>0</v>
      </c>
      <c r="I5" s="20"/>
    </row>
    <row r="6" spans="1:9" ht="42" customHeight="1" x14ac:dyDescent="0.2">
      <c r="A6" s="113" t="s">
        <v>77</v>
      </c>
      <c r="B6" s="120"/>
      <c r="C6" s="120"/>
      <c r="D6" s="121"/>
      <c r="E6" s="5"/>
      <c r="F6" s="5"/>
      <c r="G6" s="5"/>
      <c r="H6" s="7">
        <f t="shared" si="0"/>
        <v>0</v>
      </c>
      <c r="I6" s="20"/>
    </row>
    <row r="7" spans="1:9" ht="39.75" customHeight="1" x14ac:dyDescent="0.2">
      <c r="A7" s="113" t="s">
        <v>78</v>
      </c>
      <c r="B7" s="120"/>
      <c r="C7" s="120"/>
      <c r="D7" s="121"/>
      <c r="E7" s="5"/>
      <c r="F7" s="5"/>
      <c r="G7" s="5"/>
      <c r="H7" s="7">
        <f t="shared" si="0"/>
        <v>0</v>
      </c>
      <c r="I7" s="20"/>
    </row>
    <row r="8" spans="1:9" ht="40.5" customHeight="1" x14ac:dyDescent="0.2">
      <c r="A8" s="113" t="s">
        <v>79</v>
      </c>
      <c r="B8" s="120"/>
      <c r="C8" s="120"/>
      <c r="D8" s="121"/>
      <c r="E8" s="5"/>
      <c r="F8" s="5"/>
      <c r="G8" s="5"/>
      <c r="H8" s="7">
        <f t="shared" si="0"/>
        <v>0</v>
      </c>
      <c r="I8" s="20"/>
    </row>
    <row r="9" spans="1:9" ht="40.5" customHeight="1" x14ac:dyDescent="0.2">
      <c r="A9" s="113" t="s">
        <v>80</v>
      </c>
      <c r="B9" s="120"/>
      <c r="C9" s="120"/>
      <c r="D9" s="121"/>
      <c r="E9" s="5"/>
      <c r="F9" s="5"/>
      <c r="G9" s="5"/>
      <c r="H9" s="7">
        <f t="shared" si="0"/>
        <v>0</v>
      </c>
      <c r="I9" s="20"/>
    </row>
    <row r="10" spans="1:9" ht="20.100000000000001" customHeight="1" x14ac:dyDescent="0.2">
      <c r="A10" s="113" t="s">
        <v>67</v>
      </c>
      <c r="B10" s="120"/>
      <c r="C10" s="120"/>
      <c r="D10" s="121"/>
      <c r="E10" s="5"/>
      <c r="F10" s="5"/>
      <c r="G10" s="5"/>
      <c r="H10" s="7">
        <f t="shared" si="0"/>
        <v>0</v>
      </c>
      <c r="I10" s="20"/>
    </row>
    <row r="11" spans="1:9" ht="41.25" customHeight="1" x14ac:dyDescent="0.2">
      <c r="A11" s="113" t="s">
        <v>81</v>
      </c>
      <c r="B11" s="120"/>
      <c r="C11" s="120"/>
      <c r="D11" s="121"/>
      <c r="E11" s="5"/>
      <c r="F11" s="5"/>
      <c r="G11" s="5"/>
      <c r="H11" s="7">
        <f t="shared" si="0"/>
        <v>0</v>
      </c>
      <c r="I11" s="20"/>
    </row>
    <row r="12" spans="1:9" ht="20.100000000000001" customHeight="1" x14ac:dyDescent="0.2">
      <c r="A12" s="113" t="s">
        <v>68</v>
      </c>
      <c r="B12" s="120"/>
      <c r="C12" s="120"/>
      <c r="D12" s="121"/>
      <c r="E12" s="5"/>
      <c r="F12" s="5"/>
      <c r="G12" s="5"/>
      <c r="H12" s="7">
        <f t="shared" si="0"/>
        <v>0</v>
      </c>
      <c r="I12" s="20"/>
    </row>
    <row r="13" spans="1:9" ht="20.100000000000001" customHeight="1" x14ac:dyDescent="0.25">
      <c r="A13" s="113" t="s">
        <v>83</v>
      </c>
      <c r="B13" s="144"/>
      <c r="C13" s="144"/>
      <c r="D13" s="145"/>
      <c r="E13" s="5"/>
      <c r="F13" s="5"/>
      <c r="G13" s="5"/>
      <c r="H13" s="7">
        <f t="shared" si="0"/>
        <v>0</v>
      </c>
      <c r="I13" s="20"/>
    </row>
    <row r="14" spans="1:9" ht="29.25" customHeight="1" x14ac:dyDescent="0.25">
      <c r="A14" s="113" t="s">
        <v>84</v>
      </c>
      <c r="B14" s="144"/>
      <c r="C14" s="144"/>
      <c r="D14" s="145"/>
      <c r="E14" s="5"/>
      <c r="F14" s="5"/>
      <c r="G14" s="5"/>
      <c r="H14" s="7">
        <f t="shared" si="0"/>
        <v>0</v>
      </c>
      <c r="I14" s="20"/>
    </row>
    <row r="15" spans="1:9" ht="27" customHeight="1" x14ac:dyDescent="0.25">
      <c r="A15" s="113" t="s">
        <v>85</v>
      </c>
      <c r="B15" s="144"/>
      <c r="C15" s="144"/>
      <c r="D15" s="145"/>
      <c r="E15" s="5"/>
      <c r="F15" s="5"/>
      <c r="G15" s="5"/>
      <c r="H15" s="7">
        <f t="shared" si="0"/>
        <v>0</v>
      </c>
      <c r="I15" s="20"/>
    </row>
    <row r="16" spans="1:9" ht="20.100000000000001" customHeight="1" x14ac:dyDescent="0.25">
      <c r="A16" s="113" t="s">
        <v>86</v>
      </c>
      <c r="B16" s="144"/>
      <c r="C16" s="144"/>
      <c r="D16" s="145"/>
      <c r="E16" s="5"/>
      <c r="F16" s="5"/>
      <c r="G16" s="5"/>
      <c r="H16" s="7">
        <f t="shared" si="0"/>
        <v>0</v>
      </c>
      <c r="I16" s="20"/>
    </row>
    <row r="17" spans="1:9" ht="20.100000000000001" customHeight="1" x14ac:dyDescent="0.25">
      <c r="A17" s="113" t="s">
        <v>87</v>
      </c>
      <c r="B17" s="144"/>
      <c r="C17" s="144"/>
      <c r="D17" s="145"/>
      <c r="E17" s="5"/>
      <c r="F17" s="5"/>
      <c r="G17" s="5"/>
      <c r="H17" s="7">
        <f t="shared" si="0"/>
        <v>0</v>
      </c>
      <c r="I17" s="20"/>
    </row>
    <row r="18" spans="1:9" ht="28.5" customHeight="1" x14ac:dyDescent="0.2">
      <c r="A18" s="113" t="s">
        <v>88</v>
      </c>
      <c r="B18" s="120"/>
      <c r="C18" s="120"/>
      <c r="D18" s="121"/>
      <c r="E18" s="5"/>
      <c r="F18" s="5"/>
      <c r="G18" s="5"/>
      <c r="H18" s="7">
        <f t="shared" si="0"/>
        <v>0</v>
      </c>
      <c r="I18" s="20"/>
    </row>
    <row r="19" spans="1:9" ht="20.100000000000001" customHeight="1" x14ac:dyDescent="0.2">
      <c r="A19" s="113" t="s">
        <v>69</v>
      </c>
      <c r="B19" s="120"/>
      <c r="C19" s="120"/>
      <c r="D19" s="121"/>
      <c r="E19" s="5"/>
      <c r="F19" s="5"/>
      <c r="G19" s="5"/>
      <c r="H19" s="7">
        <f t="shared" si="0"/>
        <v>0</v>
      </c>
      <c r="I19" s="20"/>
    </row>
    <row r="20" spans="1:9" ht="20.100000000000001" customHeight="1" x14ac:dyDescent="0.2">
      <c r="A20" s="113" t="s">
        <v>70</v>
      </c>
      <c r="B20" s="120"/>
      <c r="C20" s="120"/>
      <c r="D20" s="121"/>
      <c r="E20" s="5"/>
      <c r="F20" s="5"/>
      <c r="G20" s="5"/>
      <c r="H20" s="7">
        <f t="shared" si="0"/>
        <v>0</v>
      </c>
      <c r="I20" s="20"/>
    </row>
    <row r="21" spans="1:9" ht="20.100000000000001" customHeight="1" x14ac:dyDescent="0.2">
      <c r="A21" s="113" t="s">
        <v>71</v>
      </c>
      <c r="B21" s="120"/>
      <c r="C21" s="120"/>
      <c r="D21" s="121"/>
      <c r="E21" s="5"/>
      <c r="F21" s="5"/>
      <c r="G21" s="5"/>
      <c r="H21" s="7">
        <f t="shared" si="0"/>
        <v>0</v>
      </c>
      <c r="I21" s="20"/>
    </row>
    <row r="22" spans="1:9" ht="20.100000000000001" customHeight="1" x14ac:dyDescent="0.2">
      <c r="A22" s="110" t="s">
        <v>1</v>
      </c>
      <c r="B22" s="111"/>
      <c r="C22" s="111"/>
      <c r="D22" s="112"/>
      <c r="E22" s="6">
        <f>SUM(E4:E21)</f>
        <v>0</v>
      </c>
      <c r="F22" s="6">
        <f>SUM(F4:F21)</f>
        <v>0</v>
      </c>
      <c r="G22" s="6">
        <f>SUM(G4:G21)</f>
        <v>0</v>
      </c>
      <c r="H22" s="6">
        <f>SUM(H4:H21)</f>
        <v>0</v>
      </c>
      <c r="I22" s="20"/>
    </row>
    <row r="24" spans="1:9" ht="35.25" customHeight="1" x14ac:dyDescent="0.2">
      <c r="A24" s="62" t="s">
        <v>43</v>
      </c>
      <c r="B24" s="63"/>
      <c r="C24" s="63"/>
      <c r="D24" s="63"/>
      <c r="E24" s="101"/>
      <c r="F24" s="116"/>
      <c r="G24" s="116"/>
      <c r="H24" s="116"/>
      <c r="I24" s="117"/>
    </row>
    <row r="26" spans="1:9" ht="40.5" customHeight="1" x14ac:dyDescent="0.2">
      <c r="A26" s="104" t="s">
        <v>275</v>
      </c>
      <c r="B26" s="104"/>
      <c r="C26" s="104"/>
      <c r="D26" s="104"/>
      <c r="E26" s="24">
        <f>'část D náklady'!H74-'část E zdroje'!H22</f>
        <v>0</v>
      </c>
    </row>
    <row r="28" spans="1:9" x14ac:dyDescent="0.2">
      <c r="A28" s="104" t="s">
        <v>142</v>
      </c>
      <c r="B28" s="104"/>
      <c r="C28" s="104"/>
      <c r="D28" s="104"/>
      <c r="E28" s="31"/>
    </row>
    <row r="30" spans="1:9" ht="35.25" customHeight="1" x14ac:dyDescent="0.2">
      <c r="A30" s="62" t="s">
        <v>97</v>
      </c>
      <c r="B30" s="63"/>
      <c r="C30" s="63"/>
      <c r="D30" s="63"/>
      <c r="E30" s="101"/>
      <c r="F30" s="116"/>
      <c r="G30" s="116"/>
      <c r="H30" s="116"/>
      <c r="I30" s="117"/>
    </row>
  </sheetData>
  <sheetProtection password="8D29" sheet="1" formatRows="0"/>
  <mergeCells count="27">
    <mergeCell ref="A1:I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6:D26"/>
    <mergeCell ref="A30:D30"/>
    <mergeCell ref="E30:I30"/>
    <mergeCell ref="A19:D19"/>
    <mergeCell ref="A20:D20"/>
    <mergeCell ref="A21:D21"/>
    <mergeCell ref="A22:D22"/>
    <mergeCell ref="A24:D24"/>
    <mergeCell ref="E24:I24"/>
    <mergeCell ref="A28:D28"/>
  </mergeCells>
  <conditionalFormatting sqref="I6">
    <cfRule type="expression" dxfId="251" priority="17">
      <formula>AND($H$6&lt;$E$6,$I$6="")</formula>
    </cfRule>
    <cfRule type="expression" dxfId="250" priority="34">
      <formula>AND($H$6&gt;$E$6,$I$6="")</formula>
    </cfRule>
  </conditionalFormatting>
  <conditionalFormatting sqref="I7">
    <cfRule type="expression" dxfId="249" priority="16">
      <formula>AND($H$7&lt;$E$7,$I$7="")</formula>
    </cfRule>
    <cfRule type="expression" dxfId="248" priority="33">
      <formula>AND($H$7&gt;$E$7,$I$7="")</formula>
    </cfRule>
  </conditionalFormatting>
  <conditionalFormatting sqref="I8">
    <cfRule type="expression" dxfId="247" priority="15">
      <formula>AND($H$8&lt;$E$8,$I$8="")</formula>
    </cfRule>
    <cfRule type="expression" dxfId="246" priority="32">
      <formula>AND($H$8&gt;$E$8,$I$8="")</formula>
    </cfRule>
  </conditionalFormatting>
  <conditionalFormatting sqref="I9">
    <cfRule type="expression" dxfId="245" priority="14">
      <formula>AND($H$9&lt;$E$9,$I$9="")</formula>
    </cfRule>
    <cfRule type="expression" dxfId="244" priority="31">
      <formula>AND($H$9&gt;$E$9,$I$9="")</formula>
    </cfRule>
  </conditionalFormatting>
  <conditionalFormatting sqref="I10">
    <cfRule type="expression" dxfId="243" priority="13">
      <formula>AND($H$10&lt;$E$10,$I$10="")</formula>
    </cfRule>
    <cfRule type="expression" dxfId="242" priority="30">
      <formula>AND($H$10&gt;$E$10,$I$10="")</formula>
    </cfRule>
  </conditionalFormatting>
  <conditionalFormatting sqref="I11">
    <cfRule type="expression" dxfId="241" priority="12">
      <formula>AND($H$11&lt;$E$11,$I$11="")</formula>
    </cfRule>
    <cfRule type="expression" dxfId="240" priority="29">
      <formula>AND($H$11&gt;$E$11,$I$11="")</formula>
    </cfRule>
  </conditionalFormatting>
  <conditionalFormatting sqref="I12">
    <cfRule type="expression" dxfId="239" priority="11">
      <formula>AND($H$12&lt;$E$12,$I$12="")</formula>
    </cfRule>
    <cfRule type="expression" dxfId="238" priority="28">
      <formula>AND($H$12&gt;$E$12,$I$12="")</formula>
    </cfRule>
  </conditionalFormatting>
  <conditionalFormatting sqref="I13">
    <cfRule type="expression" dxfId="237" priority="10">
      <formula>AND($H$13&lt;$E$13,$I$13="")</formula>
    </cfRule>
    <cfRule type="expression" dxfId="236" priority="27">
      <formula>AND($H$13&gt;$E$13,$I$13="")</formula>
    </cfRule>
  </conditionalFormatting>
  <conditionalFormatting sqref="I14">
    <cfRule type="expression" dxfId="235" priority="9">
      <formula>AND($H$14&lt;$E$14,$I$14="")</formula>
    </cfRule>
    <cfRule type="expression" dxfId="234" priority="26">
      <formula>AND($H$14&gt;$E$14,$I$14="")</formula>
    </cfRule>
  </conditionalFormatting>
  <conditionalFormatting sqref="I15">
    <cfRule type="expression" dxfId="233" priority="8">
      <formula>AND($H$15&lt;$E$15,$I$15="")</formula>
    </cfRule>
    <cfRule type="expression" dxfId="232" priority="25">
      <formula>AND($H$15&gt;$E$15,$I$15="")</formula>
    </cfRule>
  </conditionalFormatting>
  <conditionalFormatting sqref="I16">
    <cfRule type="expression" dxfId="231" priority="7">
      <formula>AND($H$16&lt;$E$16,$I$16="")</formula>
    </cfRule>
    <cfRule type="expression" dxfId="230" priority="24">
      <formula>AND($H$16&gt;$E$16,$I$16="")</formula>
    </cfRule>
  </conditionalFormatting>
  <conditionalFormatting sqref="I17">
    <cfRule type="expression" dxfId="229" priority="6">
      <formula>AND($H$17&lt;$E$17,$I$17="")</formula>
    </cfRule>
    <cfRule type="expression" dxfId="228" priority="23">
      <formula>AND($H$17&gt;$E$17,$I$17="")</formula>
    </cfRule>
  </conditionalFormatting>
  <conditionalFormatting sqref="I18">
    <cfRule type="expression" dxfId="227" priority="5">
      <formula>AND($H$18&lt;$E$18,$I$18="")</formula>
    </cfRule>
    <cfRule type="expression" dxfId="226" priority="22">
      <formula>AND($H$18&gt;$E$18,$I$18="")</formula>
    </cfRule>
  </conditionalFormatting>
  <conditionalFormatting sqref="I19">
    <cfRule type="expression" dxfId="225" priority="4">
      <formula>AND($H$19&lt;$E$19,$I$19="")</formula>
    </cfRule>
    <cfRule type="expression" dxfId="224" priority="21">
      <formula>AND($H$19&gt;$E$19,$I$19="")</formula>
    </cfRule>
  </conditionalFormatting>
  <conditionalFormatting sqref="I20">
    <cfRule type="expression" dxfId="223" priority="3">
      <formula>AND($H$20&lt;$E$20,$I$20="")</formula>
    </cfRule>
    <cfRule type="expression" dxfId="222" priority="20">
      <formula>AND($H$20&gt;$E$20,$I$20="")</formula>
    </cfRule>
  </conditionalFormatting>
  <conditionalFormatting sqref="I21">
    <cfRule type="expression" dxfId="221" priority="2">
      <formula>AND($H$21&lt;$E$21,$I$21="")</formula>
    </cfRule>
    <cfRule type="expression" dxfId="220" priority="19">
      <formula>AND($H$21&gt;$E$21,$I$21="")</formula>
    </cfRule>
  </conditionalFormatting>
  <conditionalFormatting sqref="I22">
    <cfRule type="expression" dxfId="219" priority="1">
      <formula>AND($H$22&lt;$E$22,$I$22="")</formula>
    </cfRule>
    <cfRule type="expression" dxfId="218" priority="18">
      <formula>AND($H$22&gt;$E$22,$I$22="")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A34"/>
  <sheetViews>
    <sheetView workbookViewId="0">
      <selection activeCell="I19" sqref="I19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276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6</v>
      </c>
    </row>
    <row r="17" spans="1:1" x14ac:dyDescent="0.25">
      <c r="A17" s="1" t="s">
        <v>22</v>
      </c>
    </row>
    <row r="18" spans="1:1" x14ac:dyDescent="0.25">
      <c r="A18" s="1" t="s">
        <v>23</v>
      </c>
    </row>
    <row r="19" spans="1:1" x14ac:dyDescent="0.25">
      <c r="A19" s="1" t="s">
        <v>7</v>
      </c>
    </row>
    <row r="20" spans="1:1" x14ac:dyDescent="0.25">
      <c r="A20" s="1" t="s">
        <v>24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ind_P_prev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2018-08-14T07:06:34Z</cp:lastPrinted>
  <dcterms:created xsi:type="dcterms:W3CDTF">2011-07-13T06:12:23Z</dcterms:created>
  <dcterms:modified xsi:type="dcterms:W3CDTF">2026-01-08T13:58:57Z</dcterms:modified>
</cp:coreProperties>
</file>