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dotace a prispevky 2025\prubezne zpravy\formulare PZ final\"/>
    </mc:Choice>
  </mc:AlternateContent>
  <xr:revisionPtr revIDLastSave="0" documentId="13_ncr:1_{39C3A612-195A-4B52-A5CA-4096730D85F5}" xr6:coauthVersionLast="36" xr6:coauthVersionMax="36" xr10:uidLastSave="{00000000-0000-0000-0000-000000000000}"/>
  <workbookProtection workbookPassword="8D29" lockStructure="1"/>
  <bookViews>
    <workbookView xWindow="10755" yWindow="32760" windowWidth="13425" windowHeight="10755" activeTab="4" xr2:uid="{00000000-000D-0000-FFFF-FFFF00000000}"/>
  </bookViews>
  <sheets>
    <sheet name="úvodní list" sheetId="3" r:id="rId1"/>
    <sheet name="část A zhodnocení" sheetId="23" r:id="rId2"/>
    <sheet name="část B ind_AT_prev" sheetId="12" r:id="rId3"/>
    <sheet name="část C zaměstnanci" sheetId="24" r:id="rId4"/>
    <sheet name="část D náklady" sheetId="27" r:id="rId5"/>
    <sheet name="část E zdroje" sheetId="28" r:id="rId6"/>
    <sheet name="data" sheetId="8" state="hidden" r:id="rId7"/>
  </sheets>
  <externalReferences>
    <externalReference r:id="rId8"/>
    <externalReference r:id="rId9"/>
  </externalReferences>
  <definedNames>
    <definedName name="druhysluzeb" localSheetId="3">[1]data!$A$1:$A$33</definedName>
    <definedName name="druhysluzeb" localSheetId="4">[2]data!$A$1:$A$33</definedName>
    <definedName name="druhysluzeb" localSheetId="5">[2]data!$A$1:$A$33</definedName>
    <definedName name="druhysluzeb">data!$A$1:$A$33</definedName>
  </definedNames>
  <calcPr calcId="191029"/>
</workbook>
</file>

<file path=xl/calcChain.xml><?xml version="1.0" encoding="utf-8"?>
<calcChain xmlns="http://schemas.openxmlformats.org/spreadsheetml/2006/main">
  <c r="O27" i="27" l="1"/>
  <c r="O26" i="27"/>
  <c r="O25" i="27"/>
  <c r="O23" i="27"/>
  <c r="O22" i="27"/>
  <c r="O21" i="27"/>
  <c r="O20" i="27"/>
  <c r="O19" i="27"/>
  <c r="O18" i="27"/>
  <c r="N70" i="27" l="1"/>
  <c r="N69" i="27"/>
  <c r="N51" i="27"/>
  <c r="N50" i="27"/>
  <c r="N49" i="27"/>
  <c r="N47" i="27"/>
  <c r="N46" i="27"/>
  <c r="N45" i="27"/>
  <c r="N44" i="27"/>
  <c r="N43" i="27"/>
  <c r="N42" i="27"/>
  <c r="N39" i="27"/>
  <c r="N38" i="27"/>
  <c r="N37" i="27"/>
  <c r="N35" i="27"/>
  <c r="N34" i="27"/>
  <c r="N33" i="27"/>
  <c r="N32" i="27"/>
  <c r="N31" i="27"/>
  <c r="N30" i="27"/>
  <c r="N27" i="27"/>
  <c r="N26" i="27"/>
  <c r="N25" i="27"/>
  <c r="N23" i="27"/>
  <c r="N22" i="27"/>
  <c r="N21" i="27"/>
  <c r="N20" i="27"/>
  <c r="N19" i="27"/>
  <c r="N18" i="27"/>
  <c r="P36" i="24" l="1"/>
  <c r="P4" i="24"/>
  <c r="O47" i="24"/>
  <c r="N47" i="24"/>
  <c r="M47" i="24"/>
  <c r="O43" i="24"/>
  <c r="N43" i="24"/>
  <c r="M43" i="24"/>
  <c r="O37" i="24"/>
  <c r="N37" i="24"/>
  <c r="M37" i="24"/>
  <c r="O35" i="24"/>
  <c r="N35" i="24"/>
  <c r="M35" i="24"/>
  <c r="O34" i="24"/>
  <c r="N34" i="24"/>
  <c r="M34" i="24"/>
  <c r="O25" i="24"/>
  <c r="N25" i="24"/>
  <c r="M25" i="24"/>
  <c r="O11" i="24"/>
  <c r="N11" i="24"/>
  <c r="M11" i="24"/>
  <c r="O6" i="24"/>
  <c r="N6" i="24"/>
  <c r="M6" i="24"/>
  <c r="O5" i="24"/>
  <c r="N5" i="24"/>
  <c r="M5" i="24"/>
  <c r="G49" i="24" l="1"/>
  <c r="G50" i="24"/>
  <c r="G48" i="24"/>
  <c r="G45" i="24"/>
  <c r="G46" i="24"/>
  <c r="G44" i="24"/>
  <c r="G39" i="24"/>
  <c r="G40" i="24"/>
  <c r="G41" i="24"/>
  <c r="K41" i="24"/>
  <c r="G42" i="24"/>
  <c r="G38" i="24"/>
  <c r="G27" i="24"/>
  <c r="G28" i="24"/>
  <c r="K28" i="24"/>
  <c r="G29" i="24"/>
  <c r="G30" i="24"/>
  <c r="G31" i="24"/>
  <c r="G25" i="24"/>
  <c r="G32" i="24"/>
  <c r="G33" i="24"/>
  <c r="G34" i="24"/>
  <c r="G35" i="24"/>
  <c r="G26" i="24"/>
  <c r="G15" i="24"/>
  <c r="G16" i="24"/>
  <c r="G17" i="24"/>
  <c r="G18" i="24"/>
  <c r="G19" i="24"/>
  <c r="G13" i="24"/>
  <c r="G11" i="24"/>
  <c r="G20" i="24"/>
  <c r="G21" i="24"/>
  <c r="G22" i="24"/>
  <c r="G23" i="24"/>
  <c r="G24" i="24"/>
  <c r="G14" i="24"/>
  <c r="G12" i="24"/>
  <c r="G8" i="24"/>
  <c r="G9" i="24"/>
  <c r="G10" i="24"/>
  <c r="K10" i="24"/>
  <c r="G7" i="24"/>
  <c r="G5" i="24"/>
  <c r="I49" i="24"/>
  <c r="I50" i="24"/>
  <c r="I48" i="24"/>
  <c r="I45" i="24"/>
  <c r="I46" i="24"/>
  <c r="K46" i="24"/>
  <c r="I44" i="24"/>
  <c r="I39" i="24"/>
  <c r="I40" i="24"/>
  <c r="K40" i="24"/>
  <c r="I41" i="24"/>
  <c r="I42" i="24"/>
  <c r="K42" i="24"/>
  <c r="I38" i="24"/>
  <c r="I27" i="24"/>
  <c r="I28" i="24"/>
  <c r="I29" i="24"/>
  <c r="I30" i="24"/>
  <c r="I25" i="24"/>
  <c r="I31" i="24"/>
  <c r="I32" i="24"/>
  <c r="I33" i="24"/>
  <c r="I34" i="24"/>
  <c r="I35" i="24"/>
  <c r="I26" i="24"/>
  <c r="I15" i="24"/>
  <c r="I16" i="24"/>
  <c r="I17" i="24"/>
  <c r="I18" i="24"/>
  <c r="I13" i="24"/>
  <c r="I11" i="24"/>
  <c r="I19" i="24"/>
  <c r="I20" i="24"/>
  <c r="K20" i="24"/>
  <c r="I21" i="24"/>
  <c r="I22" i="24"/>
  <c r="I23" i="24"/>
  <c r="I24" i="24"/>
  <c r="I14" i="24"/>
  <c r="I12" i="24"/>
  <c r="I8" i="24"/>
  <c r="I9" i="24"/>
  <c r="I10" i="24"/>
  <c r="I7" i="24"/>
  <c r="I5" i="24"/>
  <c r="F51" i="24"/>
  <c r="F47" i="24"/>
  <c r="F43" i="24"/>
  <c r="F37" i="24"/>
  <c r="F36" i="24"/>
  <c r="F25" i="24"/>
  <c r="F13" i="24"/>
  <c r="F11" i="24"/>
  <c r="F6" i="24"/>
  <c r="I47" i="24"/>
  <c r="K29" i="24"/>
  <c r="K35" i="24"/>
  <c r="K26" i="24"/>
  <c r="K5" i="24"/>
  <c r="K32" i="24"/>
  <c r="K17" i="24"/>
  <c r="K23" i="24"/>
  <c r="K27" i="24"/>
  <c r="K9" i="24"/>
  <c r="E5" i="28"/>
  <c r="E4" i="28"/>
  <c r="K45" i="24"/>
  <c r="K33" i="24"/>
  <c r="K34" i="24"/>
  <c r="K16" i="24"/>
  <c r="K22" i="24"/>
  <c r="K7" i="24"/>
  <c r="K21" i="24"/>
  <c r="K8" i="24"/>
  <c r="K48" i="24"/>
  <c r="K15" i="24"/>
  <c r="F22" i="12"/>
  <c r="E22" i="12"/>
  <c r="G21" i="12"/>
  <c r="G20" i="12"/>
  <c r="G19" i="12"/>
  <c r="G18" i="12"/>
  <c r="G17" i="12"/>
  <c r="G22" i="12"/>
  <c r="G12" i="12"/>
  <c r="G11" i="12"/>
  <c r="G9" i="12"/>
  <c r="G7" i="12"/>
  <c r="G6" i="12"/>
  <c r="K39" i="24"/>
  <c r="K12" i="24"/>
  <c r="F5" i="28"/>
  <c r="F4" i="28"/>
  <c r="H18" i="27"/>
  <c r="H19" i="27"/>
  <c r="H20" i="27"/>
  <c r="H21" i="27"/>
  <c r="H22" i="27"/>
  <c r="H23" i="27"/>
  <c r="H25" i="27"/>
  <c r="H26" i="27"/>
  <c r="H27" i="27"/>
  <c r="H30" i="27"/>
  <c r="H31" i="27"/>
  <c r="H32" i="27"/>
  <c r="H33" i="27"/>
  <c r="H34" i="27"/>
  <c r="H35" i="27"/>
  <c r="H37" i="27"/>
  <c r="H38" i="27"/>
  <c r="H39" i="27"/>
  <c r="H42" i="27"/>
  <c r="H43" i="27"/>
  <c r="H44" i="27"/>
  <c r="H45" i="27"/>
  <c r="H46" i="27"/>
  <c r="H47" i="27"/>
  <c r="H49" i="27"/>
  <c r="H50" i="27"/>
  <c r="H51" i="27"/>
  <c r="H52" i="27"/>
  <c r="H55" i="27"/>
  <c r="H56" i="27"/>
  <c r="H57" i="27"/>
  <c r="H58" i="27"/>
  <c r="H59" i="27"/>
  <c r="H60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F48" i="27"/>
  <c r="F40" i="27"/>
  <c r="G48" i="27"/>
  <c r="H48" i="27"/>
  <c r="I48" i="27"/>
  <c r="J48" i="27"/>
  <c r="E48" i="27"/>
  <c r="E40" i="27"/>
  <c r="F41" i="27"/>
  <c r="H41" i="27"/>
  <c r="G41" i="27"/>
  <c r="G40" i="27"/>
  <c r="I41" i="27"/>
  <c r="I40" i="27"/>
  <c r="J41" i="27"/>
  <c r="J40" i="27"/>
  <c r="E41" i="27"/>
  <c r="F36" i="27"/>
  <c r="G36" i="27"/>
  <c r="H36" i="27"/>
  <c r="I36" i="27"/>
  <c r="J36" i="27"/>
  <c r="E36" i="27"/>
  <c r="F29" i="27"/>
  <c r="F28" i="27"/>
  <c r="G29" i="27"/>
  <c r="G28" i="27"/>
  <c r="I29" i="27"/>
  <c r="I28" i="27"/>
  <c r="J29" i="27"/>
  <c r="J28" i="27"/>
  <c r="E29" i="27"/>
  <c r="E28" i="27"/>
  <c r="F24" i="27"/>
  <c r="H24" i="27"/>
  <c r="G24" i="27"/>
  <c r="I24" i="27"/>
  <c r="J24" i="27"/>
  <c r="E24" i="27"/>
  <c r="F17" i="27"/>
  <c r="F16" i="27" s="1"/>
  <c r="G17" i="27"/>
  <c r="G16" i="27"/>
  <c r="G15" i="27" s="1"/>
  <c r="G74" i="27" s="1"/>
  <c r="I17" i="27"/>
  <c r="I16" i="27"/>
  <c r="J17" i="27"/>
  <c r="J16" i="27"/>
  <c r="J15" i="27"/>
  <c r="J74" i="27"/>
  <c r="E10" i="27"/>
  <c r="E11" i="27"/>
  <c r="E17" i="27"/>
  <c r="E16" i="27" s="1"/>
  <c r="E15" i="27" s="1"/>
  <c r="E74" i="27" s="1"/>
  <c r="H5" i="28"/>
  <c r="H4" i="28"/>
  <c r="H22" i="28"/>
  <c r="G22" i="28"/>
  <c r="E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J61" i="27"/>
  <c r="I61" i="27"/>
  <c r="G61" i="27"/>
  <c r="F61" i="27"/>
  <c r="F53" i="27"/>
  <c r="E61" i="27"/>
  <c r="E53" i="27"/>
  <c r="J54" i="27"/>
  <c r="J53" i="27"/>
  <c r="I54" i="27"/>
  <c r="I53" i="27"/>
  <c r="G54" i="27"/>
  <c r="G53" i="27"/>
  <c r="F54" i="27"/>
  <c r="H54" i="27"/>
  <c r="E54" i="27"/>
  <c r="J47" i="24"/>
  <c r="H47" i="24"/>
  <c r="G47" i="24"/>
  <c r="E47" i="24"/>
  <c r="J43" i="24"/>
  <c r="H43" i="24"/>
  <c r="G43" i="24"/>
  <c r="E43" i="24"/>
  <c r="E36" i="24"/>
  <c r="K38" i="24"/>
  <c r="J37" i="24"/>
  <c r="J36" i="24"/>
  <c r="H37" i="24"/>
  <c r="H36" i="24"/>
  <c r="G37" i="24"/>
  <c r="E37" i="24"/>
  <c r="J25" i="24"/>
  <c r="H25" i="24"/>
  <c r="E25" i="24"/>
  <c r="J13" i="24"/>
  <c r="J11" i="24"/>
  <c r="J4" i="24"/>
  <c r="J51" i="24"/>
  <c r="H13" i="24"/>
  <c r="H11" i="24"/>
  <c r="H4" i="24"/>
  <c r="E13" i="24"/>
  <c r="E11" i="24"/>
  <c r="J6" i="24"/>
  <c r="H6" i="24"/>
  <c r="G6" i="24"/>
  <c r="E6" i="24"/>
  <c r="E4" i="24"/>
  <c r="E51" i="24"/>
  <c r="F22" i="28"/>
  <c r="H29" i="27"/>
  <c r="K14" i="24"/>
  <c r="K49" i="24"/>
  <c r="I6" i="24"/>
  <c r="K44" i="24"/>
  <c r="K50" i="24"/>
  <c r="H17" i="12"/>
  <c r="H22" i="12"/>
  <c r="H21" i="12"/>
  <c r="H18" i="12"/>
  <c r="H20" i="12"/>
  <c r="I15" i="27"/>
  <c r="I74" i="27"/>
  <c r="E5" i="27"/>
  <c r="E6" i="27"/>
  <c r="H28" i="27"/>
  <c r="H51" i="24"/>
  <c r="H53" i="27"/>
  <c r="H40" i="27"/>
  <c r="H19" i="12"/>
  <c r="H61" i="27"/>
  <c r="K30" i="24"/>
  <c r="I43" i="24"/>
  <c r="G36" i="24"/>
  <c r="K31" i="24"/>
  <c r="K24" i="24"/>
  <c r="K19" i="24"/>
  <c r="G4" i="24"/>
  <c r="K6" i="24"/>
  <c r="K47" i="24"/>
  <c r="K43" i="24"/>
  <c r="I37" i="24"/>
  <c r="I36" i="24"/>
  <c r="K37" i="24"/>
  <c r="K25" i="24"/>
  <c r="K18" i="24"/>
  <c r="K13" i="24"/>
  <c r="K11" i="24"/>
  <c r="K4" i="24"/>
  <c r="I4" i="24"/>
  <c r="F4" i="24"/>
  <c r="G51" i="24"/>
  <c r="K36" i="24"/>
  <c r="K51" i="24"/>
  <c r="I51" i="24"/>
  <c r="F15" i="27" l="1"/>
  <c r="H16" i="27"/>
  <c r="H17" i="27"/>
  <c r="H15" i="27" l="1"/>
  <c r="F74" i="27"/>
  <c r="H74" i="27" s="1"/>
  <c r="E26" i="28" s="1"/>
</calcChain>
</file>

<file path=xl/sharedStrings.xml><?xml version="1.0" encoding="utf-8"?>
<sst xmlns="http://schemas.openxmlformats.org/spreadsheetml/2006/main" count="297" uniqueCount="287">
  <si>
    <t>Nákladová položka</t>
  </si>
  <si>
    <t>Celkem</t>
  </si>
  <si>
    <t>funkce:</t>
  </si>
  <si>
    <t>jméno, příjmení, titul:</t>
  </si>
  <si>
    <t>telefon:</t>
  </si>
  <si>
    <t>e-mail:</t>
  </si>
  <si>
    <t>Odborné sociální poradenství</t>
  </si>
  <si>
    <t>Pečovatelská služba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</si>
  <si>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</si>
  <si>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</si>
  <si>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</si>
  <si>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</si>
  <si>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</si>
  <si>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</si>
  <si>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</si>
  <si>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</si>
  <si>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</si>
  <si>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</si>
  <si>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</si>
  <si>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</si>
  <si>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</si>
  <si>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</si>
  <si>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Odlehčovací služby</t>
  </si>
  <si>
    <t>Osobní asistence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</si>
  <si>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</si>
  <si>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</si>
  <si>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</si>
  <si>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</si>
  <si>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</si>
  <si>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</si>
  <si>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</si>
  <si>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</si>
  <si>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Sociální služby poskytované ve zdravotnických zařízeních lůžkové péče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</si>
  <si>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</si>
  <si>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</si>
  <si>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</si>
  <si>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</si>
  <si>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</si>
  <si>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</si>
  <si>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indikátor</t>
  </si>
  <si>
    <t>Komentář:</t>
  </si>
  <si>
    <t>provozní doba - celkový počet hodin</t>
  </si>
  <si>
    <t>provozní doba - celkový počet dnů</t>
  </si>
  <si>
    <t>1.1</t>
  </si>
  <si>
    <t>1.2</t>
  </si>
  <si>
    <t>1.2.1</t>
  </si>
  <si>
    <t>1.2.2</t>
  </si>
  <si>
    <t>1.2.3</t>
  </si>
  <si>
    <t>Pracovníci celkem</t>
  </si>
  <si>
    <t>Pracovníci v přímé péči celkem</t>
  </si>
  <si>
    <t>Sociální pracovníci</t>
  </si>
  <si>
    <t>Pracovníci v sociálních službách</t>
  </si>
  <si>
    <t>Zdravotničtí pracovníci</t>
  </si>
  <si>
    <t>Pedagogičtí pracovníci</t>
  </si>
  <si>
    <t>Manželští a rodinní poradci</t>
  </si>
  <si>
    <t>Další odborní pracovníci, kteří přímo poskytují sociální služby</t>
  </si>
  <si>
    <t>Ostatní pracovníci celkem</t>
  </si>
  <si>
    <t>Vedoucí pracovníci</t>
  </si>
  <si>
    <t>Administrativní pracovníci</t>
  </si>
  <si>
    <t>celkový počet uživatelů (všechny druhy sociálních služeb kromě telefonické krizové pomoci)</t>
  </si>
  <si>
    <t>celkový počet hovorů (pouze telefonická krizová pomoc)</t>
  </si>
  <si>
    <t>1</t>
  </si>
  <si>
    <t>Přímá obslužná péče</t>
  </si>
  <si>
    <t>Základní výchovná nepedagogická činnost</t>
  </si>
  <si>
    <t>Pečovatelská činnost</t>
  </si>
  <si>
    <t>1.2.4</t>
  </si>
  <si>
    <t>Činnosti pod dohledem sociálního pracovníka</t>
  </si>
  <si>
    <t>1.3</t>
  </si>
  <si>
    <t>1.3.1</t>
  </si>
  <si>
    <t>Lékař</t>
  </si>
  <si>
    <t>1.3.2</t>
  </si>
  <si>
    <t>Nelékařští zdravotničtí pracovníci</t>
  </si>
  <si>
    <t>1.3.2.1</t>
  </si>
  <si>
    <t>Všeobecná sestra</t>
  </si>
  <si>
    <t>1.3.2.2</t>
  </si>
  <si>
    <t>Zdravotnický asistent</t>
  </si>
  <si>
    <t>1.3.2.3</t>
  </si>
  <si>
    <t>Fyzioterapeut</t>
  </si>
  <si>
    <t>1.3.2.4</t>
  </si>
  <si>
    <t>Ergoterapeut</t>
  </si>
  <si>
    <t>1.3.2.5</t>
  </si>
  <si>
    <t>Zdravotně-sociální pracovník</t>
  </si>
  <si>
    <t>1.3.2.6</t>
  </si>
  <si>
    <t>Nutriční terapeut</t>
  </si>
  <si>
    <t>1.3.2.7</t>
  </si>
  <si>
    <t>Adiktolog</t>
  </si>
  <si>
    <t>1.3.2.8</t>
  </si>
  <si>
    <t>Ošetřovatel</t>
  </si>
  <si>
    <t>1.3.2.9</t>
  </si>
  <si>
    <t>Sanitář</t>
  </si>
  <si>
    <t>1.3.2.10</t>
  </si>
  <si>
    <t>Jiný odborný pracovník</t>
  </si>
  <si>
    <t>1.3.2.11</t>
  </si>
  <si>
    <t>Jiný výše neuvedený pracovník</t>
  </si>
  <si>
    <t>1.4</t>
  </si>
  <si>
    <t>1.4.1</t>
  </si>
  <si>
    <t>Učitel</t>
  </si>
  <si>
    <t>1.4.2</t>
  </si>
  <si>
    <t>Vychovatel</t>
  </si>
  <si>
    <t>1.4.3</t>
  </si>
  <si>
    <t>Speciální pedagog</t>
  </si>
  <si>
    <t>1.4.4</t>
  </si>
  <si>
    <t>Psycholog</t>
  </si>
  <si>
    <t>1.4.5</t>
  </si>
  <si>
    <t>Pedagog volného času</t>
  </si>
  <si>
    <t>1.4.6</t>
  </si>
  <si>
    <t>Asistent pedagoga</t>
  </si>
  <si>
    <t>1.4.7</t>
  </si>
  <si>
    <t>Trenér</t>
  </si>
  <si>
    <t>1.4.8</t>
  </si>
  <si>
    <t>Vedoucí pedagogický pracovník</t>
  </si>
  <si>
    <t>1.5</t>
  </si>
  <si>
    <t>1.6</t>
  </si>
  <si>
    <t>2</t>
  </si>
  <si>
    <t>2.1</t>
  </si>
  <si>
    <t>Ostatní pracovníci (obslužný personál)</t>
  </si>
  <si>
    <t>2.1.1</t>
  </si>
  <si>
    <t>Pracovníci - prádelna</t>
  </si>
  <si>
    <t>2.1.2</t>
  </si>
  <si>
    <t>Pracovníci - stravování</t>
  </si>
  <si>
    <t>2.1.3</t>
  </si>
  <si>
    <t>Pracovníci - údržba</t>
  </si>
  <si>
    <t>2.1.4</t>
  </si>
  <si>
    <t>Pracovníci - úklid</t>
  </si>
  <si>
    <t>2.1.5</t>
  </si>
  <si>
    <t>Pracovníci - obslužný personál ostatní</t>
  </si>
  <si>
    <t>2.2</t>
  </si>
  <si>
    <t>2.2.1</t>
  </si>
  <si>
    <t>Vedoucí organizace</t>
  </si>
  <si>
    <t>2.2.2</t>
  </si>
  <si>
    <t>Vedoucí služby</t>
  </si>
  <si>
    <t>2.2.3</t>
  </si>
  <si>
    <t>Ostatní vedoucí pracovníci</t>
  </si>
  <si>
    <t>2.3</t>
  </si>
  <si>
    <t>2.3.1</t>
  </si>
  <si>
    <t>Pracovníci - sekretářské a asistenční pozice</t>
  </si>
  <si>
    <t>2.3.2</t>
  </si>
  <si>
    <t>Účetní</t>
  </si>
  <si>
    <t>2.3.3</t>
  </si>
  <si>
    <t>Ostatní administrativní pracovníci</t>
  </si>
  <si>
    <t>1.1 Pracovní smlouvy</t>
  </si>
  <si>
    <t>1.2 Dohody o pracovní činnosti</t>
  </si>
  <si>
    <t>1.3 Dohody o provedení práce</t>
  </si>
  <si>
    <t>2.1 Dlouhodobý majetek</t>
  </si>
  <si>
    <t>2.2 potraviny</t>
  </si>
  <si>
    <t>2.3 kancelářské potřeby</t>
  </si>
  <si>
    <t>2.4 pohonné hmoty</t>
  </si>
  <si>
    <t>2.5 jiné spotřebované nákupy</t>
  </si>
  <si>
    <t xml:space="preserve">2.6 Služby </t>
  </si>
  <si>
    <t>2.6.1 energie</t>
  </si>
  <si>
    <t>2.6.2 telefony, internet, poštovné, ostatní spoje</t>
  </si>
  <si>
    <t>2.6.3 nájemné</t>
  </si>
  <si>
    <t>2.6.4 právní a ekonomické služby</t>
  </si>
  <si>
    <t>2.6.5 školení a kurzy</t>
  </si>
  <si>
    <t>2.6.6 opravy a udržování</t>
  </si>
  <si>
    <t>2.6.7 cestovní náhrady</t>
  </si>
  <si>
    <t>2.6.8 pracovníci v přímé péči (mimo prac.poměr, DPP, DPČ)</t>
  </si>
  <si>
    <t>2.6.9 ostatní pracovníci (mimo prac.poměr, DPP, DPČ)</t>
  </si>
  <si>
    <t>2.6.10 jiné</t>
  </si>
  <si>
    <t>2.7 odpisy</t>
  </si>
  <si>
    <t>Dotace Úřad vlády ČR</t>
  </si>
  <si>
    <t>Úřad práce ČR</t>
  </si>
  <si>
    <t>Fondy zdravotních pojišťoven</t>
  </si>
  <si>
    <t>Nadace, sponzoři</t>
  </si>
  <si>
    <t>Jiné zdroje (uveďte jaké)</t>
  </si>
  <si>
    <t>IČO</t>
  </si>
  <si>
    <t>Název služby</t>
  </si>
  <si>
    <t>Druh sociální služby (dle zákona o sociálních službách)</t>
  </si>
  <si>
    <t>Identifikátor služby</t>
  </si>
  <si>
    <t>Název poskytovatele sociální služby (příjemce)</t>
  </si>
  <si>
    <t>Pracovní pozice</t>
  </si>
  <si>
    <t>Karlovarský kraj - příspěvek zřizovatele (vyplňují pouze příspěvkové organizace zřízené krajem)</t>
  </si>
  <si>
    <t>Ostatní kraje - dotace z rozpočtů krajů (rozepište konkrétní částky od jednotlivých krajů, včetně názvu kraje)</t>
  </si>
  <si>
    <t>Obce - dotace z rozpočtů obcí (rozepište konkrétní částky od jednotlivých obcí, včetně názvu obce)</t>
  </si>
  <si>
    <t>Obce - příspěvky zřizovatele (rozepište konkrétní částky od jednotlivých obcí, včetně názvu obce)</t>
  </si>
  <si>
    <t>Dotace ostatní resorty státní správy (uveďte jaké, včetně konkrétních částek)</t>
  </si>
  <si>
    <t>Místo, datum:</t>
  </si>
  <si>
    <r>
      <t xml:space="preserve">Poskytnutá výše neinvestiční dotace 2 </t>
    </r>
    <r>
      <rPr>
        <sz val="9"/>
        <color indexed="8"/>
        <rFont val="Arial"/>
        <family val="2"/>
        <charset val="238"/>
      </rPr>
      <t>(nevyplňují příspěvkové organizace kraje)</t>
    </r>
  </si>
  <si>
    <t>Pěstounská péče - dohoda o výkonu</t>
  </si>
  <si>
    <t>Strukturální fondy (vlastní projekty poskytovatele sociálních služeb)</t>
  </si>
  <si>
    <t>Strukturální fondy (projekt Karlovarského kraje)</t>
  </si>
  <si>
    <t>Strukturální fondy (projekt obce)</t>
  </si>
  <si>
    <t>Strukturální fondy (ostatní)</t>
  </si>
  <si>
    <t>Úhrady od uživatelů (za základní činnosti sociální služby)</t>
  </si>
  <si>
    <r>
      <t xml:space="preserve">Zástupce statutárního orgánu, popř. osoba oprávněná zastupovat příjemce
</t>
    </r>
    <r>
      <rPr>
        <sz val="8"/>
        <color indexed="8"/>
        <rFont val="Arial"/>
        <family val="2"/>
        <charset val="238"/>
      </rPr>
      <t>(jedná-li za příjemce více zástupců statutárního orgánu současně, uvedou se všechny tyto osoby)</t>
    </r>
  </si>
  <si>
    <t>Kontaktní osoba pro zpracování průběžné zprávy</t>
  </si>
  <si>
    <t>Úvazky - pracovní smlouvy</t>
  </si>
  <si>
    <t>Úvazky - dohody o pracovní činnosti</t>
  </si>
  <si>
    <t>Rozsah práce (hod.) - dohody o provedení práce</t>
  </si>
  <si>
    <t>Úvazky - dohody o provedení práce</t>
  </si>
  <si>
    <t>Úvazky - obchodní smlouvy</t>
  </si>
  <si>
    <t>Úvazky celkem</t>
  </si>
  <si>
    <t>Část E - Výnosy (zdroje) služby</t>
  </si>
  <si>
    <t>celkový počet uživatel-dnů</t>
  </si>
  <si>
    <t>Poskytnutá výše neinvestiční dotace 1</t>
  </si>
  <si>
    <t>V jednotlivých listech průběžné zprávy se vyplňují údaje vztahující se ke kapacitě služby poskytované v rámci kategorie A sítě sociálních služeb v Karlovarském kraji.</t>
  </si>
  <si>
    <t>Rozdíl mezi poskytnutou a vyčerpanou výší neinvestiční dotace 1</t>
  </si>
  <si>
    <t>Rozdíl mezi poskytnutou a vyčerpanou výší neinvestiční dotace 2</t>
  </si>
  <si>
    <t>Neinvestiční dotace 2 - dotace z rozpočtu Karlovarského kraje dle ustanovení § 105 zákona o sociálních službách (nevyplňují příspěvkové organizace zřízené krajem)</t>
  </si>
  <si>
    <t>Neinvestiční dotace 1 - dotace z rozpočtu Karlovarského kraje dle ustanovení § 101a zákona o sociálních službách</t>
  </si>
  <si>
    <t>Zdůvodnění potřeby dofinancování:</t>
  </si>
  <si>
    <t>1.1.1 Pracovníci v přímé péči celkem</t>
  </si>
  <si>
    <t>1.1.1.1 Sociální pracovníci</t>
  </si>
  <si>
    <t>1.1.1.2 Pracovníci v sociálních službách</t>
  </si>
  <si>
    <t>1.1.1.3 Zdravotničtí pracovníci</t>
  </si>
  <si>
    <t>1.1.1.4 Pedagogičtí pracovníci</t>
  </si>
  <si>
    <t>1.1.1.5 Manželští a rodinní poradci</t>
  </si>
  <si>
    <t>1.1.1.6 Další odborní pracovníci, kteří přímo poskytují sociální služby</t>
  </si>
  <si>
    <t>1.1.2 Ostatní pracovníci celkem</t>
  </si>
  <si>
    <t>1.1.2.1 Ostatní pracovníci (obslužný personál)</t>
  </si>
  <si>
    <t>1.1.2.2 Vedoucí pracovníci</t>
  </si>
  <si>
    <t>1.1.2.3 Administrativní pracovníci</t>
  </si>
  <si>
    <t>1.2.1 Pracovníci v přímé péči celkem</t>
  </si>
  <si>
    <t>1.2.1.1 Sociální pracovníci</t>
  </si>
  <si>
    <t>1.2.1.2 Pracovníci v sociálních službách</t>
  </si>
  <si>
    <t>1.2.1.3 Zdravotničtí pracovníci</t>
  </si>
  <si>
    <t>1.2.1.4 Pedagogičtí pracovníci</t>
  </si>
  <si>
    <t>1.2.1.5 Manželští a rodinní poradci</t>
  </si>
  <si>
    <t>1.2.1.6 Další odborní pracovníci, kteří přímo poskytují sociální služby</t>
  </si>
  <si>
    <t>1.2.2 Ostatní pracovníci celkem</t>
  </si>
  <si>
    <t>1.2.2.1 Ostatní pracovníci (obslužný personál)</t>
  </si>
  <si>
    <t>1.2.2.2 Vedoucí pracovníci</t>
  </si>
  <si>
    <t>1.2.2.3 Administrativní pracovníci</t>
  </si>
  <si>
    <t>1.3.1 Pracovníci v přímé péči celkem</t>
  </si>
  <si>
    <t>1.3.1.1 Sociální pracovníci</t>
  </si>
  <si>
    <t>1.3.1.2 Pracovníci v sociálních službách</t>
  </si>
  <si>
    <t>1.3.1.3 Zdravotničtí pracovníci</t>
  </si>
  <si>
    <t>1.3.1.4 Pedagogičtí pracovníci</t>
  </si>
  <si>
    <t>1.3.1.5 Manželští a rodinní poradci</t>
  </si>
  <si>
    <t>1.3.1.6 Další odborní pracovníci, kteří přímo poskytují sociální služby</t>
  </si>
  <si>
    <t>1.3.2 Ostatní pracovníci celkem</t>
  </si>
  <si>
    <t>1.3.2.1 Ostatní pracovníci (obslužný personál)</t>
  </si>
  <si>
    <t>1.3.2.2 Vedoucí pracovníci</t>
  </si>
  <si>
    <t>1.3.2.3 Administrativní pracovníci</t>
  </si>
  <si>
    <t>Požadavek na neinvestiční dotaci 1</t>
  </si>
  <si>
    <r>
      <t xml:space="preserve">Požadavek na neinvestiční dotaci 2 </t>
    </r>
    <r>
      <rPr>
        <sz val="9"/>
        <color indexed="8"/>
        <rFont val="Arial"/>
        <family val="2"/>
        <charset val="238"/>
      </rPr>
      <t>(nevyplňují příspěvkové organizace kraje)</t>
    </r>
  </si>
  <si>
    <t>celkový počet uživatel-hodin (pouze sociálně terapeutické dílny)</t>
  </si>
  <si>
    <r>
      <t xml:space="preserve">struktura uživatelů služby dle stupně závislosti na pomoci jiné fyzické osoby
</t>
    </r>
    <r>
      <rPr>
        <sz val="10"/>
        <color indexed="8"/>
        <rFont val="Arial"/>
        <family val="2"/>
        <charset val="238"/>
      </rPr>
      <t>(pouze sociálně terapeutické dílny)</t>
    </r>
  </si>
  <si>
    <t>osoby do 18 let</t>
  </si>
  <si>
    <t>osoby nad 18 let</t>
  </si>
  <si>
    <t>celkem</t>
  </si>
  <si>
    <t>procentní složení uživatelů</t>
  </si>
  <si>
    <t>stupeň 1</t>
  </si>
  <si>
    <t>stupeň 2</t>
  </si>
  <si>
    <t>stupeň 3</t>
  </si>
  <si>
    <t>stupeň 4</t>
  </si>
  <si>
    <t>ostatní</t>
  </si>
  <si>
    <t>2.1.1 Dlouhodobý nehmotný majetek</t>
  </si>
  <si>
    <t>2.1.2 Dlouhodobý hmotný majetek</t>
  </si>
  <si>
    <r>
      <t xml:space="preserve">Ambulantní a terénní služba sociální prevence a poradenství
</t>
    </r>
    <r>
      <rPr>
        <sz val="10"/>
        <color indexed="8"/>
        <rFont val="Arial"/>
        <family val="2"/>
        <charset val="238"/>
      </rPr>
      <t>(vyplňují sociální služby intervenční centra, kontaktní centra, krizová pomoc (ambulantní, terénní forma), nízkoprahová denní centra, nízkoprahová zařízení pro děti a mládež, noclehárny, odborné sociální poradenství, raná péče, služby následné péče (ambulantní forma), sociálně aktivizační služby pro rodiny s dětmi, sociálně aktivizační služby pro seniory a osoby se zdravotním postižením, sociálně terapeutické dílny, sociální rehabilitace (ambulantní, terénní forma, ambulantní/terénní a zároveň pobytová forma), telefonická krizová pomoc, terénní programy, tlumočnické služby)</t>
    </r>
  </si>
  <si>
    <t>počet lůžek (noclehárny, sociální rehabilitace v ambulantní/terénní a zároveň pobytové formě)</t>
  </si>
  <si>
    <t>Část D - Náklady služby</t>
  </si>
  <si>
    <t>Náklady</t>
  </si>
  <si>
    <t>1 Osobní náklady</t>
  </si>
  <si>
    <t>1.4 Jiné osobní náklady</t>
  </si>
  <si>
    <t>2 Provozní náklady</t>
  </si>
  <si>
    <t>2.8 ostatní náklady</t>
  </si>
  <si>
    <r>
      <t xml:space="preserve">Průběžná zpráva o poskytování sociální služby za období leden - duben 2025 - ambulantní a terénní služby sociální prevence a poradenství
</t>
    </r>
    <r>
      <rPr>
        <sz val="10"/>
        <color indexed="8"/>
        <rFont val="Arial"/>
        <family val="2"/>
        <charset val="238"/>
      </rPr>
      <t>(vyplňují sociální služby intervenční centra, kontaktní centra, krizová pomoc (ambulantní, terénní forma), nízkoprahová denní centra, nízkoprahová zařízení pro děti a mládež, noclehárny, odborné sociální poradenství, raná péče, služby následné péče (ambulantní forma), sociálně aktivizační služby pro rodiny s dětmi, sociálně aktivizační služby pro seniory a osoby se zdravotním postižením, sociálně terapeutické dílny, sociální rehabilitace (ambulantní, terénní forma, ambulantní/terénní a zároveň pobytová forma), telefonická krizová pomoc, terénní programy, tlumočnické služby)</t>
    </r>
  </si>
  <si>
    <r>
      <t xml:space="preserve">Část A - Zhodnocení poskytování sociální služby za období leden - duben 2025
</t>
    </r>
    <r>
      <rPr>
        <sz val="10"/>
        <color indexed="8"/>
        <rFont val="Arial"/>
        <family val="2"/>
        <charset val="238"/>
      </rPr>
      <t xml:space="preserve">(zhodnoťte průběh poskytování služby, výsledky působení služby, popište případné změny, které nastaly v poskytování služby oproti jejímu popisu v žádosti)
</t>
    </r>
    <r>
      <rPr>
        <b/>
        <sz val="10"/>
        <color indexed="8"/>
        <rFont val="Arial"/>
        <family val="2"/>
        <charset val="238"/>
      </rPr>
      <t>Vyplnění není povinné.</t>
    </r>
  </si>
  <si>
    <r>
      <t>Část B - Průběžné plnění indikátorů - kvantitativních - za období leden - duben 2025</t>
    </r>
    <r>
      <rPr>
        <sz val="10"/>
        <color indexed="8"/>
        <rFont val="Arial"/>
        <family val="2"/>
        <charset val="238"/>
      </rPr>
      <t xml:space="preserve">
(vyplní se příslušné tabulky dle druhu sociální služby,  vyplní se údaje za službu poskytovanou v rámci kategorie A sítě sociálních služeb v Karlovarském kraji, tj. max. hodnoty indikátorů dle přílohy č. 1 Pověření k poskytování služeb obecného hospodářského zájmu)</t>
    </r>
  </si>
  <si>
    <t>1. čtvrtletí 2025</t>
  </si>
  <si>
    <t>duben 2025</t>
  </si>
  <si>
    <t>souhrn za leden - duben 2025</t>
  </si>
  <si>
    <t>Část C - Pracovníci služby - za období leden - duben 2025</t>
  </si>
  <si>
    <t>Rozsah práce (hod.) - dohody o pracovní činnosti</t>
  </si>
  <si>
    <t>Vyčerpaná výše neinvestiční dotace 1 (za období leden - duben 2025)</t>
  </si>
  <si>
    <t>Vyčerpaná výše neinvestiční dotace 2 (za období leden - duben 2025)</t>
  </si>
  <si>
    <t>Plánované náklady 2025 v rámci Karlovarského kraje</t>
  </si>
  <si>
    <t>Skutečnost za období leden - duben 2025 (předpoklad)</t>
  </si>
  <si>
    <t>Očekávaná skutečnost (květen - prosinec 2025)</t>
  </si>
  <si>
    <t>Očekávaná skutečnost (rok 2025)</t>
  </si>
  <si>
    <t>Čerpání neinvestiční dotace 1 za období leden - duben 2025</t>
  </si>
  <si>
    <r>
      <t xml:space="preserve">Čerpání neinvestiční dotace 2 za období leden - duben 2025
</t>
    </r>
    <r>
      <rPr>
        <sz val="9"/>
        <color indexed="8"/>
        <rFont val="Arial"/>
        <family val="2"/>
        <charset val="238"/>
      </rPr>
      <t>(nevyplňují příspěvkové organizace kraje)</t>
    </r>
  </si>
  <si>
    <t>Plánované zdroje financování 2025 v rámci Karlovarského kraje</t>
  </si>
  <si>
    <t>Skutečnost za období leden - duben 2025</t>
  </si>
  <si>
    <t>Rozdíl mezi očekávanou výší nákladů v roce 2025 a očekávanou výší výnosů v roce 2025:</t>
  </si>
  <si>
    <t>Požadavek na dofinancování (v Kč):</t>
  </si>
  <si>
    <t>Chybí náklady na úvazky - pracovní smlouvy</t>
  </si>
  <si>
    <t>Chybí náklady na úvazky - dohody o pracovní činnosti</t>
  </si>
  <si>
    <t>Chybí náklady na úvazky - dohody o provedení práce</t>
  </si>
  <si>
    <t>Chybí náklady na úvazky - obchodní smlouvy</t>
  </si>
  <si>
    <t>Detekce chyby</t>
  </si>
  <si>
    <r>
      <t xml:space="preserve">Komentář
</t>
    </r>
    <r>
      <rPr>
        <sz val="10"/>
        <color indexed="8"/>
        <rFont val="Arial"/>
        <family val="2"/>
        <charset val="238"/>
      </rPr>
      <t>(povinná položka v případě navýšení/snížení očekávaných nákladů - sl. Očekávaná skutečnost (rok 2025) oproti plánovaným nákladům - sl. Plánované náklady 2025 v rámci Karlovarského kraje)</t>
    </r>
  </si>
  <si>
    <t>součet čerpání neinvestičních dotací je vyšší než náklad</t>
  </si>
  <si>
    <t>osobní náklad není krytý úvazkem</t>
  </si>
  <si>
    <r>
      <t xml:space="preserve">Komentář
</t>
    </r>
    <r>
      <rPr>
        <sz val="10"/>
        <color theme="1"/>
        <rFont val="Arial"/>
        <family val="2"/>
        <charset val="238"/>
      </rPr>
      <t>(povinná položka v případě navýšení/snížení očekávaných výnosů - sl. Očekávaná skutečnost (rok 2025) oproti plánovaným výnosům - sl. Plánované zdroje financování 2025 v rámci Karlovarského kraje)</t>
    </r>
  </si>
  <si>
    <t>jsou vykázány nižší osobní náklady než je minimální mzda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</si>
</sst>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7" fillId="0" borderId="0" xfId="0" applyFont="1"/>
    <xf numFmtId="0" fontId="7" fillId="0" borderId="1" xfId="0" applyFont="1" applyFill="1" applyBorder="1" applyProtection="1">
      <protection locked="0"/>
    </xf>
    <xf numFmtId="2" fontId="7" fillId="0" borderId="1" xfId="0" applyNumberFormat="1" applyFont="1" applyBorder="1" applyProtection="1">
      <protection locked="0"/>
    </xf>
    <xf numFmtId="2" fontId="8" fillId="2" borderId="1" xfId="0" applyNumberFormat="1" applyFont="1" applyFill="1" applyBorder="1" applyProtection="1"/>
    <xf numFmtId="2" fontId="7" fillId="2" borderId="1" xfId="0" applyNumberFormat="1" applyFont="1" applyFill="1" applyBorder="1" applyProtection="1"/>
    <xf numFmtId="4" fontId="7" fillId="0" borderId="1" xfId="0" applyNumberFormat="1" applyFont="1" applyBorder="1" applyAlignment="1" applyProtection="1">
      <alignment horizontal="right"/>
      <protection locked="0"/>
    </xf>
    <xf numFmtId="4" fontId="8" fillId="2" borderId="1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wrapText="1"/>
      <protection locked="0"/>
    </xf>
    <xf numFmtId="49" fontId="8" fillId="2" borderId="1" xfId="0" applyNumberFormat="1" applyFont="1" applyFill="1" applyBorder="1" applyAlignment="1" applyProtection="1">
      <alignment horizontal="center" wrapText="1"/>
    </xf>
    <xf numFmtId="0" fontId="9" fillId="0" borderId="0" xfId="0" applyFont="1" applyProtection="1"/>
    <xf numFmtId="0" fontId="7" fillId="2" borderId="1" xfId="0" applyFont="1" applyFill="1" applyBorder="1" applyProtection="1"/>
    <xf numFmtId="0" fontId="7" fillId="0" borderId="1" xfId="0" applyFont="1" applyBorder="1" applyProtection="1">
      <protection locked="0"/>
    </xf>
    <xf numFmtId="0" fontId="8" fillId="2" borderId="1" xfId="0" applyFont="1" applyFill="1" applyBorder="1" applyAlignment="1" applyProtection="1">
      <alignment horizontal="center" wrapText="1"/>
    </xf>
    <xf numFmtId="49" fontId="8" fillId="2" borderId="1" xfId="0" applyNumberFormat="1" applyFont="1" applyFill="1" applyBorder="1" applyProtection="1"/>
    <xf numFmtId="49" fontId="7" fillId="2" borderId="1" xfId="0" applyNumberFormat="1" applyFont="1" applyFill="1" applyBorder="1" applyProtection="1"/>
    <xf numFmtId="4" fontId="6" fillId="0" borderId="0" xfId="0" applyNumberFormat="1" applyFont="1" applyFill="1" applyBorder="1" applyAlignment="1" applyProtection="1"/>
    <xf numFmtId="4" fontId="0" fillId="0" borderId="0" xfId="0" applyNumberFormat="1" applyFill="1" applyBorder="1" applyAlignment="1" applyProtection="1"/>
    <xf numFmtId="2" fontId="7" fillId="0" borderId="1" xfId="0" applyNumberFormat="1" applyFont="1" applyFill="1" applyBorder="1" applyProtection="1">
      <protection locked="0"/>
    </xf>
    <xf numFmtId="0" fontId="10" fillId="0" borderId="0" xfId="0" applyFont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8" fillId="2" borderId="1" xfId="0" applyFont="1" applyFill="1" applyBorder="1" applyAlignment="1" applyProtection="1">
      <alignment wrapText="1"/>
    </xf>
    <xf numFmtId="0" fontId="7" fillId="0" borderId="1" xfId="0" applyFont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4" fontId="7" fillId="2" borderId="1" xfId="0" applyNumberFormat="1" applyFont="1" applyFill="1" applyBorder="1" applyProtection="1"/>
    <xf numFmtId="0" fontId="7" fillId="0" borderId="1" xfId="0" applyFont="1" applyBorder="1" applyAlignment="1" applyProtection="1">
      <alignment wrapText="1"/>
      <protection locked="0"/>
    </xf>
    <xf numFmtId="0" fontId="10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4" fontId="7" fillId="2" borderId="3" xfId="0" applyNumberFormat="1" applyFont="1" applyFill="1" applyBorder="1" applyAlignment="1" applyProtection="1">
      <alignment horizontal="right"/>
    </xf>
    <xf numFmtId="4" fontId="7" fillId="0" borderId="3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Fill="1" applyBorder="1" applyProtection="1">
      <protection locked="0"/>
    </xf>
    <xf numFmtId="4" fontId="7" fillId="0" borderId="4" xfId="0" applyNumberFormat="1" applyFont="1" applyFill="1" applyBorder="1" applyAlignment="1" applyProtection="1">
      <alignment horizontal="right"/>
      <protection locked="0"/>
    </xf>
    <xf numFmtId="4" fontId="7" fillId="0" borderId="4" xfId="0" applyNumberFormat="1" applyFont="1" applyFill="1" applyBorder="1" applyAlignment="1" applyProtection="1">
      <alignment horizontal="right"/>
    </xf>
    <xf numFmtId="49" fontId="8" fillId="0" borderId="4" xfId="0" applyNumberFormat="1" applyFont="1" applyFill="1" applyBorder="1" applyAlignment="1" applyProtection="1">
      <alignment horizontal="center" wrapText="1"/>
    </xf>
    <xf numFmtId="49" fontId="8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Protection="1"/>
    <xf numFmtId="0" fontId="7" fillId="0" borderId="4" xfId="0" applyFont="1" applyFill="1" applyBorder="1" applyProtection="1"/>
    <xf numFmtId="0" fontId="0" fillId="0" borderId="4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8" fillId="2" borderId="1" xfId="0" applyFont="1" applyFill="1" applyBorder="1" applyProtection="1"/>
    <xf numFmtId="10" fontId="7" fillId="2" borderId="1" xfId="0" applyNumberFormat="1" applyFont="1" applyFill="1" applyBorder="1" applyProtection="1"/>
    <xf numFmtId="0" fontId="8" fillId="2" borderId="1" xfId="0" applyFont="1" applyFill="1" applyBorder="1" applyAlignment="1" applyProtection="1">
      <alignment horizontal="center" vertical="center" textRotation="90" wrapText="1"/>
    </xf>
    <xf numFmtId="0" fontId="7" fillId="0" borderId="0" xfId="0" applyFont="1" applyProtection="1"/>
    <xf numFmtId="0" fontId="7" fillId="0" borderId="1" xfId="0" applyFont="1" applyBorder="1" applyProtection="1"/>
    <xf numFmtId="2" fontId="14" fillId="0" borderId="1" xfId="0" applyNumberFormat="1" applyFont="1" applyBorder="1" applyProtection="1"/>
    <xf numFmtId="4" fontId="14" fillId="0" borderId="1" xfId="0" applyNumberFormat="1" applyFont="1" applyBorder="1" applyProtection="1"/>
    <xf numFmtId="0" fontId="8" fillId="2" borderId="1" xfId="0" applyFont="1" applyFill="1" applyBorder="1" applyAlignment="1" applyProtection="1">
      <alignment horizontal="center" wrapText="1"/>
    </xf>
    <xf numFmtId="0" fontId="7" fillId="0" borderId="1" xfId="0" applyFont="1" applyFill="1" applyBorder="1" applyProtection="1"/>
    <xf numFmtId="0" fontId="7" fillId="0" borderId="3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7" fillId="2" borderId="5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7" fillId="2" borderId="1" xfId="0" applyFont="1" applyFill="1" applyBorder="1" applyAlignment="1" applyProtection="1"/>
    <xf numFmtId="0" fontId="11" fillId="2" borderId="1" xfId="0" applyFont="1" applyFill="1" applyBorder="1" applyAlignment="1" applyProtection="1"/>
    <xf numFmtId="0" fontId="7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center" wrapText="1"/>
    </xf>
    <xf numFmtId="0" fontId="7" fillId="2" borderId="3" xfId="0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 wrapText="1"/>
    </xf>
    <xf numFmtId="0" fontId="7" fillId="2" borderId="7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7" fillId="2" borderId="9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7" fillId="2" borderId="12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</xf>
    <xf numFmtId="0" fontId="0" fillId="0" borderId="2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10" fillId="0" borderId="0" xfId="0" applyFont="1" applyAlignment="1" applyProtection="1">
      <alignment wrapText="1"/>
    </xf>
    <xf numFmtId="0" fontId="9" fillId="0" borderId="1" xfId="0" applyFont="1" applyBorder="1" applyAlignment="1" applyProtection="1">
      <alignment wrapText="1"/>
      <protection locked="0"/>
    </xf>
    <xf numFmtId="0" fontId="8" fillId="2" borderId="3" xfId="0" applyFont="1" applyFill="1" applyBorder="1" applyAlignment="1" applyProtection="1">
      <alignment wrapText="1"/>
    </xf>
    <xf numFmtId="0" fontId="13" fillId="2" borderId="2" xfId="0" applyFont="1" applyFill="1" applyBorder="1" applyAlignment="1" applyProtection="1">
      <alignment wrapText="1"/>
    </xf>
    <xf numFmtId="0" fontId="13" fillId="2" borderId="5" xfId="0" applyFont="1" applyFill="1" applyBorder="1" applyAlignment="1" applyProtection="1">
      <alignment wrapText="1"/>
    </xf>
    <xf numFmtId="0" fontId="7" fillId="2" borderId="3" xfId="0" applyFont="1" applyFill="1" applyBorder="1" applyAlignment="1" applyProtection="1"/>
    <xf numFmtId="0" fontId="11" fillId="2" borderId="2" xfId="0" applyFont="1" applyFill="1" applyBorder="1" applyAlignment="1" applyProtection="1"/>
    <xf numFmtId="0" fontId="11" fillId="2" borderId="5" xfId="0" applyFont="1" applyFill="1" applyBorder="1" applyAlignment="1" applyProtection="1"/>
    <xf numFmtId="0" fontId="7" fillId="0" borderId="3" xfId="0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8" fillId="2" borderId="3" xfId="0" applyFont="1" applyFill="1" applyBorder="1" applyAlignment="1" applyProtection="1"/>
    <xf numFmtId="0" fontId="13" fillId="2" borderId="2" xfId="0" applyFont="1" applyFill="1" applyBorder="1" applyAlignment="1" applyProtection="1"/>
    <xf numFmtId="0" fontId="13" fillId="2" borderId="5" xfId="0" applyFont="1" applyFill="1" applyBorder="1" applyAlignment="1" applyProtection="1"/>
    <xf numFmtId="0" fontId="2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7" fillId="2" borderId="1" xfId="0" applyFont="1" applyFill="1" applyBorder="1" applyAlignment="1" applyProtection="1">
      <alignment wrapText="1"/>
    </xf>
    <xf numFmtId="0" fontId="9" fillId="0" borderId="0" xfId="0" applyFont="1" applyAlignment="1" applyProtection="1"/>
    <xf numFmtId="0" fontId="8" fillId="2" borderId="1" xfId="0" applyFont="1" applyFill="1" applyBorder="1" applyAlignment="1" applyProtection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7" fillId="2" borderId="3" xfId="0" applyFont="1" applyFill="1" applyBorder="1" applyAlignment="1" applyProtection="1">
      <alignment wrapText="1"/>
    </xf>
    <xf numFmtId="0" fontId="8" fillId="2" borderId="1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 applyProtection="1">
      <alignment wrapText="1"/>
    </xf>
    <xf numFmtId="0" fontId="10" fillId="0" borderId="0" xfId="0" applyFont="1" applyFill="1" applyAlignment="1" applyProtection="1"/>
    <xf numFmtId="0" fontId="6" fillId="0" borderId="0" xfId="0" applyFont="1" applyFill="1" applyAlignment="1" applyProtection="1"/>
    <xf numFmtId="0" fontId="8" fillId="2" borderId="2" xfId="0" applyFont="1" applyFill="1" applyBorder="1" applyAlignment="1" applyProtection="1">
      <alignment wrapText="1"/>
    </xf>
    <xf numFmtId="0" fontId="8" fillId="2" borderId="5" xfId="0" applyFont="1" applyFill="1" applyBorder="1" applyAlignment="1" applyProtection="1">
      <alignment wrapText="1"/>
    </xf>
    <xf numFmtId="0" fontId="7" fillId="2" borderId="2" xfId="0" applyFont="1" applyFill="1" applyBorder="1" applyAlignment="1" applyProtection="1">
      <alignment wrapText="1"/>
    </xf>
    <xf numFmtId="0" fontId="7" fillId="2" borderId="5" xfId="0" applyFont="1" applyFill="1" applyBorder="1" applyAlignment="1" applyProtection="1">
      <alignment wrapText="1"/>
    </xf>
    <xf numFmtId="0" fontId="7" fillId="0" borderId="2" xfId="0" applyFont="1" applyBorder="1" applyAlignment="1" applyProtection="1">
      <alignment wrapText="1"/>
    </xf>
    <xf numFmtId="0" fontId="7" fillId="0" borderId="5" xfId="0" applyFont="1" applyBorder="1" applyAlignment="1" applyProtection="1">
      <alignment wrapText="1"/>
    </xf>
    <xf numFmtId="0" fontId="8" fillId="2" borderId="13" xfId="0" applyFont="1" applyFill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0" fontId="10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0" fontId="0" fillId="0" borderId="14" xfId="0" applyBorder="1" applyProtection="1"/>
    <xf numFmtId="0" fontId="8" fillId="2" borderId="3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>
      <alignment wrapText="1"/>
    </xf>
    <xf numFmtId="0" fontId="8" fillId="2" borderId="6" xfId="0" applyFont="1" applyFill="1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14" fontId="7" fillId="2" borderId="3" xfId="0" applyNumberFormat="1" applyFont="1" applyFill="1" applyBorder="1" applyAlignment="1" applyProtection="1">
      <alignment wrapText="1"/>
    </xf>
    <xf numFmtId="0" fontId="0" fillId="2" borderId="2" xfId="0" applyFill="1" applyBorder="1" applyAlignment="1" applyProtection="1">
      <alignment wrapText="1"/>
    </xf>
    <xf numFmtId="0" fontId="0" fillId="2" borderId="5" xfId="0" applyFill="1" applyBorder="1" applyAlignment="1" applyProtection="1">
      <alignment wrapText="1"/>
    </xf>
    <xf numFmtId="0" fontId="11" fillId="0" borderId="1" xfId="0" applyFont="1" applyBorder="1" applyAlignment="1">
      <alignment horizontal="center" wrapText="1"/>
    </xf>
    <xf numFmtId="0" fontId="0" fillId="0" borderId="2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8" fillId="2" borderId="2" xfId="0" applyFont="1" applyFill="1" applyBorder="1" applyAlignment="1" applyProtection="1"/>
    <xf numFmtId="0" fontId="8" fillId="2" borderId="5" xfId="0" applyFont="1" applyFill="1" applyBorder="1" applyAlignment="1" applyProtection="1"/>
    <xf numFmtId="0" fontId="0" fillId="0" borderId="1" xfId="0" applyBorder="1" applyAlignment="1"/>
  </cellXfs>
  <cellStyles count="1">
    <cellStyle name="Normální" xfId="0" builtinId="0"/>
  </cellStyles>
  <dxfs count="28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AT_pe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P_pe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AT_péče"/>
      <sheetName val="část C zaměstnanci"/>
      <sheetName val="část D náklady"/>
      <sheetName val="část E zdroje"/>
      <sheetName val="poznámky k vyplnění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P_péče"/>
      <sheetName val="část C náklady"/>
      <sheetName val="část D zdroje"/>
      <sheetName val="poznámky k vyplnění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19"/>
  <sheetViews>
    <sheetView zoomScaleNormal="100" workbookViewId="0">
      <selection activeCell="M6" sqref="M6"/>
    </sheetView>
  </sheetViews>
  <sheetFormatPr defaultRowHeight="14.25" x14ac:dyDescent="0.2"/>
  <cols>
    <col min="1" max="16384" width="9.140625" style="15"/>
  </cols>
  <sheetData>
    <row r="1" spans="1:9" ht="126.75" customHeight="1" x14ac:dyDescent="0.25">
      <c r="A1" s="74" t="s">
        <v>257</v>
      </c>
      <c r="B1" s="74"/>
      <c r="C1" s="74"/>
      <c r="D1" s="74"/>
      <c r="E1" s="74"/>
      <c r="F1" s="74"/>
      <c r="G1" s="74"/>
      <c r="H1" s="74"/>
      <c r="I1" s="74"/>
    </row>
    <row r="3" spans="1:9" ht="28.5" customHeight="1" x14ac:dyDescent="0.2">
      <c r="A3" s="91" t="s">
        <v>195</v>
      </c>
      <c r="B3" s="91"/>
      <c r="C3" s="91"/>
      <c r="D3" s="91"/>
      <c r="E3" s="91"/>
      <c r="F3" s="91"/>
      <c r="G3" s="91"/>
      <c r="H3" s="91"/>
      <c r="I3" s="91"/>
    </row>
    <row r="5" spans="1:9" ht="30.75" customHeight="1" x14ac:dyDescent="0.2">
      <c r="A5" s="75" t="s">
        <v>169</v>
      </c>
      <c r="B5" s="76"/>
      <c r="C5" s="76"/>
      <c r="D5" s="77"/>
      <c r="E5" s="69"/>
      <c r="F5" s="69"/>
      <c r="G5" s="69"/>
      <c r="H5" s="69"/>
      <c r="I5" s="69"/>
    </row>
    <row r="6" spans="1:9" ht="24.95" customHeight="1" x14ac:dyDescent="0.2">
      <c r="A6" s="60" t="s">
        <v>165</v>
      </c>
      <c r="B6" s="61"/>
      <c r="C6" s="61"/>
      <c r="D6" s="62"/>
      <c r="E6" s="55"/>
      <c r="F6" s="58"/>
      <c r="G6" s="58"/>
      <c r="H6" s="58"/>
      <c r="I6" s="59"/>
    </row>
    <row r="7" spans="1:9" ht="24.95" customHeight="1" x14ac:dyDescent="0.2">
      <c r="A7" s="60" t="s">
        <v>166</v>
      </c>
      <c r="B7" s="63"/>
      <c r="C7" s="63"/>
      <c r="D7" s="64"/>
      <c r="E7" s="55"/>
      <c r="F7" s="56"/>
      <c r="G7" s="56"/>
      <c r="H7" s="56"/>
      <c r="I7" s="57"/>
    </row>
    <row r="8" spans="1:9" ht="31.5" customHeight="1" x14ac:dyDescent="0.2">
      <c r="A8" s="75" t="s">
        <v>167</v>
      </c>
      <c r="B8" s="92"/>
      <c r="C8" s="92"/>
      <c r="D8" s="93"/>
      <c r="E8" s="55"/>
      <c r="F8" s="56"/>
      <c r="G8" s="56"/>
      <c r="H8" s="56"/>
      <c r="I8" s="57"/>
    </row>
    <row r="9" spans="1:9" ht="24.95" customHeight="1" x14ac:dyDescent="0.2">
      <c r="A9" s="60" t="s">
        <v>168</v>
      </c>
      <c r="B9" s="63"/>
      <c r="C9" s="63"/>
      <c r="D9" s="64"/>
      <c r="E9" s="55"/>
      <c r="F9" s="56"/>
      <c r="G9" s="56"/>
      <c r="H9" s="56"/>
      <c r="I9" s="57"/>
    </row>
    <row r="10" spans="1:9" ht="15" x14ac:dyDescent="0.2">
      <c r="A10" s="11"/>
      <c r="B10" s="9"/>
      <c r="C10" s="9"/>
      <c r="D10" s="9"/>
      <c r="E10" s="12"/>
      <c r="F10" s="10"/>
      <c r="G10" s="10"/>
      <c r="H10" s="10"/>
      <c r="I10" s="10"/>
    </row>
    <row r="11" spans="1:9" ht="24.95" customHeight="1" x14ac:dyDescent="0.2">
      <c r="A11" s="79" t="s">
        <v>185</v>
      </c>
      <c r="B11" s="80"/>
      <c r="C11" s="80"/>
      <c r="D11" s="81"/>
      <c r="E11" s="67" t="s">
        <v>2</v>
      </c>
      <c r="F11" s="78"/>
      <c r="G11" s="70"/>
      <c r="H11" s="71"/>
      <c r="I11" s="71"/>
    </row>
    <row r="12" spans="1:9" ht="24.95" customHeight="1" x14ac:dyDescent="0.2">
      <c r="A12" s="82"/>
      <c r="B12" s="83"/>
      <c r="C12" s="83"/>
      <c r="D12" s="84"/>
      <c r="E12" s="67" t="s">
        <v>3</v>
      </c>
      <c r="F12" s="78"/>
      <c r="G12" s="70"/>
      <c r="H12" s="71"/>
      <c r="I12" s="71"/>
    </row>
    <row r="13" spans="1:9" ht="24.95" customHeight="1" x14ac:dyDescent="0.2">
      <c r="A13" s="82"/>
      <c r="B13" s="83"/>
      <c r="C13" s="83"/>
      <c r="D13" s="84"/>
      <c r="E13" s="67" t="s">
        <v>4</v>
      </c>
      <c r="F13" s="78"/>
      <c r="G13" s="88"/>
      <c r="H13" s="89"/>
      <c r="I13" s="90"/>
    </row>
    <row r="14" spans="1:9" ht="24.95" customHeight="1" x14ac:dyDescent="0.2">
      <c r="A14" s="85"/>
      <c r="B14" s="86"/>
      <c r="C14" s="86"/>
      <c r="D14" s="87"/>
      <c r="E14" s="67" t="s">
        <v>5</v>
      </c>
      <c r="F14" s="78"/>
      <c r="G14" s="70"/>
      <c r="H14" s="71"/>
      <c r="I14" s="71"/>
    </row>
    <row r="16" spans="1:9" ht="29.25" customHeight="1" x14ac:dyDescent="0.2">
      <c r="A16" s="67" t="s">
        <v>184</v>
      </c>
      <c r="B16" s="67"/>
      <c r="C16" s="67"/>
      <c r="D16" s="67"/>
      <c r="E16" s="67" t="s">
        <v>2</v>
      </c>
      <c r="F16" s="68"/>
      <c r="G16" s="69"/>
      <c r="H16" s="69"/>
      <c r="I16" s="69"/>
    </row>
    <row r="17" spans="1:9" ht="29.25" customHeight="1" x14ac:dyDescent="0.2">
      <c r="A17" s="67"/>
      <c r="B17" s="67"/>
      <c r="C17" s="67"/>
      <c r="D17" s="67"/>
      <c r="E17" s="67" t="s">
        <v>3</v>
      </c>
      <c r="F17" s="68"/>
      <c r="G17" s="70"/>
      <c r="H17" s="71"/>
      <c r="I17" s="71"/>
    </row>
    <row r="19" spans="1:9" ht="24" customHeight="1" x14ac:dyDescent="0.2">
      <c r="A19" s="65" t="s">
        <v>176</v>
      </c>
      <c r="B19" s="66"/>
      <c r="C19" s="72"/>
      <c r="D19" s="73"/>
      <c r="E19" s="73"/>
      <c r="F19" s="73"/>
    </row>
  </sheetData>
  <sheetProtection password="8D29" sheet="1" formatRows="0"/>
  <mergeCells count="28">
    <mergeCell ref="A1:I1"/>
    <mergeCell ref="A5:D5"/>
    <mergeCell ref="E11:F11"/>
    <mergeCell ref="E5:I5"/>
    <mergeCell ref="A11:D14"/>
    <mergeCell ref="G13:I13"/>
    <mergeCell ref="E14:F14"/>
    <mergeCell ref="E12:F12"/>
    <mergeCell ref="G12:I12"/>
    <mergeCell ref="E13:F13"/>
    <mergeCell ref="A3:I3"/>
    <mergeCell ref="A8:D8"/>
    <mergeCell ref="E8:I8"/>
    <mergeCell ref="G14:I14"/>
    <mergeCell ref="G11:I11"/>
    <mergeCell ref="A7:D7"/>
    <mergeCell ref="A19:B19"/>
    <mergeCell ref="E16:F16"/>
    <mergeCell ref="G16:I16"/>
    <mergeCell ref="E17:F17"/>
    <mergeCell ref="G17:I17"/>
    <mergeCell ref="C19:F19"/>
    <mergeCell ref="A16:D17"/>
    <mergeCell ref="E7:I7"/>
    <mergeCell ref="E6:I6"/>
    <mergeCell ref="A6:D6"/>
    <mergeCell ref="A9:D9"/>
    <mergeCell ref="E9:I9"/>
  </mergeCells>
  <dataValidations count="1">
    <dataValidation type="list" allowBlank="1" showInputMessage="1" showErrorMessage="1" error="Vyberte prosím druh sociální služby ze seznamu." prompt="Vyberte prosím druh sociální služby ze seznamu." sqref="E8:I8" xr:uid="{00000000-0002-0000-0000-000000000000}">
      <formula1>druhysluzeb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K16" sqref="K16"/>
    </sheetView>
  </sheetViews>
  <sheetFormatPr defaultRowHeight="14.25" x14ac:dyDescent="0.2"/>
  <cols>
    <col min="1" max="16384" width="9.140625" style="15"/>
  </cols>
  <sheetData>
    <row r="1" spans="1:10" ht="54.75" customHeight="1" x14ac:dyDescent="0.25">
      <c r="A1" s="94" t="s">
        <v>258</v>
      </c>
      <c r="B1" s="94"/>
      <c r="C1" s="94"/>
      <c r="D1" s="94"/>
      <c r="E1" s="94"/>
      <c r="F1" s="94"/>
      <c r="G1" s="94"/>
      <c r="H1" s="94"/>
      <c r="I1" s="94"/>
      <c r="J1" s="24"/>
    </row>
    <row r="3" spans="1:10" x14ac:dyDescent="0.2">
      <c r="A3" s="95"/>
      <c r="B3" s="95"/>
      <c r="C3" s="95"/>
      <c r="D3" s="95"/>
      <c r="E3" s="95"/>
      <c r="F3" s="95"/>
      <c r="G3" s="95"/>
      <c r="H3" s="95"/>
      <c r="I3" s="95"/>
      <c r="J3" s="25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25"/>
    </row>
    <row r="5" spans="1:10" x14ac:dyDescent="0.2">
      <c r="A5" s="95"/>
      <c r="B5" s="95"/>
      <c r="C5" s="95"/>
      <c r="D5" s="95"/>
      <c r="E5" s="95"/>
      <c r="F5" s="95"/>
      <c r="G5" s="95"/>
      <c r="H5" s="95"/>
      <c r="I5" s="95"/>
      <c r="J5" s="25"/>
    </row>
    <row r="6" spans="1:10" x14ac:dyDescent="0.2">
      <c r="A6" s="95"/>
      <c r="B6" s="95"/>
      <c r="C6" s="95"/>
      <c r="D6" s="95"/>
      <c r="E6" s="95"/>
      <c r="F6" s="95"/>
      <c r="G6" s="95"/>
      <c r="H6" s="95"/>
      <c r="I6" s="95"/>
      <c r="J6" s="25"/>
    </row>
    <row r="7" spans="1:10" x14ac:dyDescent="0.2">
      <c r="A7" s="95"/>
      <c r="B7" s="95"/>
      <c r="C7" s="95"/>
      <c r="D7" s="95"/>
      <c r="E7" s="95"/>
      <c r="F7" s="95"/>
      <c r="G7" s="95"/>
      <c r="H7" s="95"/>
      <c r="I7" s="95"/>
      <c r="J7" s="25"/>
    </row>
    <row r="8" spans="1:10" x14ac:dyDescent="0.2">
      <c r="A8" s="95"/>
      <c r="B8" s="95"/>
      <c r="C8" s="95"/>
      <c r="D8" s="95"/>
      <c r="E8" s="95"/>
      <c r="F8" s="95"/>
      <c r="G8" s="95"/>
      <c r="H8" s="95"/>
      <c r="I8" s="95"/>
      <c r="J8" s="25"/>
    </row>
    <row r="9" spans="1:10" x14ac:dyDescent="0.2">
      <c r="A9" s="95"/>
      <c r="B9" s="95"/>
      <c r="C9" s="95"/>
      <c r="D9" s="95"/>
      <c r="E9" s="95"/>
      <c r="F9" s="95"/>
      <c r="G9" s="95"/>
      <c r="H9" s="95"/>
      <c r="I9" s="95"/>
      <c r="J9" s="25"/>
    </row>
    <row r="10" spans="1:10" x14ac:dyDescent="0.2">
      <c r="A10" s="95"/>
      <c r="B10" s="95"/>
      <c r="C10" s="95"/>
      <c r="D10" s="95"/>
      <c r="E10" s="95"/>
      <c r="F10" s="95"/>
      <c r="G10" s="95"/>
      <c r="H10" s="95"/>
      <c r="I10" s="95"/>
      <c r="J10" s="25"/>
    </row>
    <row r="11" spans="1:10" x14ac:dyDescent="0.2">
      <c r="A11" s="95"/>
      <c r="B11" s="95"/>
      <c r="C11" s="95"/>
      <c r="D11" s="95"/>
      <c r="E11" s="95"/>
      <c r="F11" s="95"/>
      <c r="G11" s="95"/>
      <c r="H11" s="95"/>
      <c r="I11" s="95"/>
      <c r="J11" s="25"/>
    </row>
    <row r="12" spans="1:10" x14ac:dyDescent="0.2">
      <c r="A12" s="95"/>
      <c r="B12" s="95"/>
      <c r="C12" s="95"/>
      <c r="D12" s="95"/>
      <c r="E12" s="95"/>
      <c r="F12" s="95"/>
      <c r="G12" s="95"/>
      <c r="H12" s="95"/>
      <c r="I12" s="95"/>
      <c r="J12" s="25"/>
    </row>
    <row r="13" spans="1:10" x14ac:dyDescent="0.2">
      <c r="A13" s="95"/>
      <c r="B13" s="95"/>
      <c r="C13" s="95"/>
      <c r="D13" s="95"/>
      <c r="E13" s="95"/>
      <c r="F13" s="95"/>
      <c r="G13" s="95"/>
      <c r="H13" s="95"/>
      <c r="I13" s="95"/>
      <c r="J13" s="25"/>
    </row>
    <row r="14" spans="1:10" x14ac:dyDescent="0.2">
      <c r="A14" s="95"/>
      <c r="B14" s="95"/>
      <c r="C14" s="95"/>
      <c r="D14" s="95"/>
      <c r="E14" s="95"/>
      <c r="F14" s="95"/>
      <c r="G14" s="95"/>
      <c r="H14" s="95"/>
      <c r="I14" s="95"/>
      <c r="J14" s="25"/>
    </row>
    <row r="15" spans="1:10" x14ac:dyDescent="0.2">
      <c r="A15" s="95"/>
      <c r="B15" s="95"/>
      <c r="C15" s="95"/>
      <c r="D15" s="95"/>
      <c r="E15" s="95"/>
      <c r="F15" s="95"/>
      <c r="G15" s="95"/>
      <c r="H15" s="95"/>
      <c r="I15" s="95"/>
      <c r="J15" s="25"/>
    </row>
    <row r="16" spans="1:10" x14ac:dyDescent="0.2">
      <c r="A16" s="95"/>
      <c r="B16" s="95"/>
      <c r="C16" s="95"/>
      <c r="D16" s="95"/>
      <c r="E16" s="95"/>
      <c r="F16" s="95"/>
      <c r="G16" s="95"/>
      <c r="H16" s="95"/>
      <c r="I16" s="95"/>
      <c r="J16" s="25"/>
    </row>
    <row r="17" spans="1:10" x14ac:dyDescent="0.2">
      <c r="A17" s="95"/>
      <c r="B17" s="95"/>
      <c r="C17" s="95"/>
      <c r="D17" s="95"/>
      <c r="E17" s="95"/>
      <c r="F17" s="95"/>
      <c r="G17" s="95"/>
      <c r="H17" s="95"/>
      <c r="I17" s="95"/>
      <c r="J17" s="25"/>
    </row>
    <row r="18" spans="1:10" x14ac:dyDescent="0.2">
      <c r="A18" s="95"/>
      <c r="B18" s="95"/>
      <c r="C18" s="95"/>
      <c r="D18" s="95"/>
      <c r="E18" s="95"/>
      <c r="F18" s="95"/>
      <c r="G18" s="95"/>
      <c r="H18" s="95"/>
      <c r="I18" s="95"/>
      <c r="J18" s="25"/>
    </row>
    <row r="19" spans="1:10" x14ac:dyDescent="0.2">
      <c r="A19" s="95"/>
      <c r="B19" s="95"/>
      <c r="C19" s="95"/>
      <c r="D19" s="95"/>
      <c r="E19" s="95"/>
      <c r="F19" s="95"/>
      <c r="G19" s="95"/>
      <c r="H19" s="95"/>
      <c r="I19" s="95"/>
      <c r="J19" s="25"/>
    </row>
    <row r="20" spans="1:10" x14ac:dyDescent="0.2">
      <c r="A20" s="95"/>
      <c r="B20" s="95"/>
      <c r="C20" s="95"/>
      <c r="D20" s="95"/>
      <c r="E20" s="95"/>
      <c r="F20" s="95"/>
      <c r="G20" s="95"/>
      <c r="H20" s="95"/>
      <c r="I20" s="95"/>
      <c r="J20" s="25"/>
    </row>
    <row r="21" spans="1:10" x14ac:dyDescent="0.2">
      <c r="A21" s="95"/>
      <c r="B21" s="95"/>
      <c r="C21" s="95"/>
      <c r="D21" s="95"/>
      <c r="E21" s="95"/>
      <c r="F21" s="95"/>
      <c r="G21" s="95"/>
      <c r="H21" s="95"/>
      <c r="I21" s="95"/>
      <c r="J21" s="25"/>
    </row>
    <row r="22" spans="1:10" x14ac:dyDescent="0.2">
      <c r="A22" s="95"/>
      <c r="B22" s="95"/>
      <c r="C22" s="95"/>
      <c r="D22" s="95"/>
      <c r="E22" s="95"/>
      <c r="F22" s="95"/>
      <c r="G22" s="95"/>
      <c r="H22" s="95"/>
      <c r="I22" s="95"/>
      <c r="J22" s="25"/>
    </row>
    <row r="23" spans="1:10" x14ac:dyDescent="0.2">
      <c r="A23" s="95"/>
      <c r="B23" s="95"/>
      <c r="C23" s="95"/>
      <c r="D23" s="95"/>
      <c r="E23" s="95"/>
      <c r="F23" s="95"/>
      <c r="G23" s="95"/>
      <c r="H23" s="95"/>
      <c r="I23" s="95"/>
      <c r="J23" s="25"/>
    </row>
    <row r="24" spans="1:10" x14ac:dyDescent="0.2">
      <c r="A24" s="95"/>
      <c r="B24" s="95"/>
      <c r="C24" s="95"/>
      <c r="D24" s="95"/>
      <c r="E24" s="95"/>
      <c r="F24" s="95"/>
      <c r="G24" s="95"/>
      <c r="H24" s="95"/>
      <c r="I24" s="95"/>
      <c r="J24" s="25"/>
    </row>
    <row r="25" spans="1:10" x14ac:dyDescent="0.2">
      <c r="A25" s="95"/>
      <c r="B25" s="95"/>
      <c r="C25" s="95"/>
      <c r="D25" s="95"/>
      <c r="E25" s="95"/>
      <c r="F25" s="95"/>
      <c r="G25" s="95"/>
      <c r="H25" s="95"/>
      <c r="I25" s="95"/>
      <c r="J25" s="25"/>
    </row>
    <row r="26" spans="1:10" x14ac:dyDescent="0.2">
      <c r="A26" s="95"/>
      <c r="B26" s="95"/>
      <c r="C26" s="95"/>
      <c r="D26" s="95"/>
      <c r="E26" s="95"/>
      <c r="F26" s="95"/>
      <c r="G26" s="95"/>
      <c r="H26" s="95"/>
      <c r="I26" s="95"/>
      <c r="J26" s="25"/>
    </row>
    <row r="27" spans="1:10" x14ac:dyDescent="0.2">
      <c r="A27" s="95"/>
      <c r="B27" s="95"/>
      <c r="C27" s="95"/>
      <c r="D27" s="95"/>
      <c r="E27" s="95"/>
      <c r="F27" s="95"/>
      <c r="G27" s="95"/>
      <c r="H27" s="95"/>
      <c r="I27" s="95"/>
      <c r="J27" s="25"/>
    </row>
    <row r="28" spans="1:10" x14ac:dyDescent="0.2">
      <c r="A28" s="95"/>
      <c r="B28" s="95"/>
      <c r="C28" s="95"/>
      <c r="D28" s="95"/>
      <c r="E28" s="95"/>
      <c r="F28" s="95"/>
      <c r="G28" s="95"/>
      <c r="H28" s="95"/>
      <c r="I28" s="95"/>
      <c r="J28" s="25"/>
    </row>
    <row r="29" spans="1:10" x14ac:dyDescent="0.2">
      <c r="A29" s="95"/>
      <c r="B29" s="95"/>
      <c r="C29" s="95"/>
      <c r="D29" s="95"/>
      <c r="E29" s="95"/>
      <c r="F29" s="95"/>
      <c r="G29" s="95"/>
      <c r="H29" s="95"/>
      <c r="I29" s="95"/>
      <c r="J29" s="25"/>
    </row>
    <row r="30" spans="1:10" x14ac:dyDescent="0.2">
      <c r="A30" s="95"/>
      <c r="B30" s="95"/>
      <c r="C30" s="95"/>
      <c r="D30" s="95"/>
      <c r="E30" s="95"/>
      <c r="F30" s="95"/>
      <c r="G30" s="95"/>
      <c r="H30" s="95"/>
      <c r="I30" s="95"/>
      <c r="J30" s="25"/>
    </row>
    <row r="31" spans="1:10" x14ac:dyDescent="0.2">
      <c r="A31" s="95"/>
      <c r="B31" s="95"/>
      <c r="C31" s="95"/>
      <c r="D31" s="95"/>
      <c r="E31" s="95"/>
      <c r="F31" s="95"/>
      <c r="G31" s="95"/>
      <c r="H31" s="95"/>
      <c r="I31" s="95"/>
      <c r="J31" s="25"/>
    </row>
    <row r="32" spans="1:10" x14ac:dyDescent="0.2">
      <c r="A32" s="95"/>
      <c r="B32" s="95"/>
      <c r="C32" s="95"/>
      <c r="D32" s="95"/>
      <c r="E32" s="95"/>
      <c r="F32" s="95"/>
      <c r="G32" s="95"/>
      <c r="H32" s="95"/>
      <c r="I32" s="95"/>
      <c r="J32" s="25"/>
    </row>
    <row r="33" spans="1:10" x14ac:dyDescent="0.2">
      <c r="A33" s="95"/>
      <c r="B33" s="95"/>
      <c r="C33" s="95"/>
      <c r="D33" s="95"/>
      <c r="E33" s="95"/>
      <c r="F33" s="95"/>
      <c r="G33" s="95"/>
      <c r="H33" s="95"/>
      <c r="I33" s="95"/>
      <c r="J33" s="25"/>
    </row>
    <row r="34" spans="1:10" x14ac:dyDescent="0.2">
      <c r="A34" s="95"/>
      <c r="B34" s="95"/>
      <c r="C34" s="95"/>
      <c r="D34" s="95"/>
      <c r="E34" s="95"/>
      <c r="F34" s="95"/>
      <c r="G34" s="95"/>
      <c r="H34" s="95"/>
      <c r="I34" s="95"/>
      <c r="J34" s="25"/>
    </row>
    <row r="35" spans="1:10" x14ac:dyDescent="0.2">
      <c r="A35" s="95"/>
      <c r="B35" s="95"/>
      <c r="C35" s="95"/>
      <c r="D35" s="95"/>
      <c r="E35" s="95"/>
      <c r="F35" s="95"/>
      <c r="G35" s="95"/>
      <c r="H35" s="95"/>
      <c r="I35" s="95"/>
      <c r="J35" s="25"/>
    </row>
    <row r="36" spans="1:10" x14ac:dyDescent="0.2">
      <c r="A36" s="95"/>
      <c r="B36" s="95"/>
      <c r="C36" s="95"/>
      <c r="D36" s="95"/>
      <c r="E36" s="95"/>
      <c r="F36" s="95"/>
      <c r="G36" s="95"/>
      <c r="H36" s="95"/>
      <c r="I36" s="95"/>
      <c r="J36" s="25"/>
    </row>
    <row r="37" spans="1:10" x14ac:dyDescent="0.2">
      <c r="A37" s="95"/>
      <c r="B37" s="95"/>
      <c r="C37" s="95"/>
      <c r="D37" s="95"/>
      <c r="E37" s="95"/>
      <c r="F37" s="95"/>
      <c r="G37" s="95"/>
      <c r="H37" s="95"/>
      <c r="I37" s="95"/>
      <c r="J37" s="25"/>
    </row>
    <row r="38" spans="1:10" x14ac:dyDescent="0.2">
      <c r="A38" s="95"/>
      <c r="B38" s="95"/>
      <c r="C38" s="95"/>
      <c r="D38" s="95"/>
      <c r="E38" s="95"/>
      <c r="F38" s="95"/>
      <c r="G38" s="95"/>
      <c r="H38" s="95"/>
      <c r="I38" s="95"/>
      <c r="J38" s="25"/>
    </row>
    <row r="39" spans="1:10" x14ac:dyDescent="0.2">
      <c r="A39" s="95"/>
      <c r="B39" s="95"/>
      <c r="C39" s="95"/>
      <c r="D39" s="95"/>
      <c r="E39" s="95"/>
      <c r="F39" s="95"/>
      <c r="G39" s="95"/>
      <c r="H39" s="95"/>
      <c r="I39" s="95"/>
      <c r="J39" s="25"/>
    </row>
    <row r="40" spans="1:10" x14ac:dyDescent="0.2">
      <c r="A40" s="95"/>
      <c r="B40" s="95"/>
      <c r="C40" s="95"/>
      <c r="D40" s="95"/>
      <c r="E40" s="95"/>
      <c r="F40" s="95"/>
      <c r="G40" s="95"/>
      <c r="H40" s="95"/>
      <c r="I40" s="95"/>
      <c r="J40" s="25"/>
    </row>
    <row r="41" spans="1:10" x14ac:dyDescent="0.2">
      <c r="A41" s="95"/>
      <c r="B41" s="95"/>
      <c r="C41" s="95"/>
      <c r="D41" s="95"/>
      <c r="E41" s="95"/>
      <c r="F41" s="95"/>
      <c r="G41" s="95"/>
      <c r="H41" s="95"/>
      <c r="I41" s="95"/>
      <c r="J41" s="25"/>
    </row>
    <row r="42" spans="1:10" x14ac:dyDescent="0.2">
      <c r="A42" s="95"/>
      <c r="B42" s="95"/>
      <c r="C42" s="95"/>
      <c r="D42" s="95"/>
      <c r="E42" s="95"/>
      <c r="F42" s="95"/>
      <c r="G42" s="95"/>
      <c r="H42" s="95"/>
      <c r="I42" s="95"/>
      <c r="J42" s="25"/>
    </row>
    <row r="43" spans="1:10" x14ac:dyDescent="0.2">
      <c r="A43" s="95"/>
      <c r="B43" s="95"/>
      <c r="C43" s="95"/>
      <c r="D43" s="95"/>
      <c r="E43" s="95"/>
      <c r="F43" s="95"/>
      <c r="G43" s="95"/>
      <c r="H43" s="95"/>
      <c r="I43" s="95"/>
      <c r="J43" s="25"/>
    </row>
    <row r="44" spans="1:10" x14ac:dyDescent="0.2">
      <c r="A44" s="95"/>
      <c r="B44" s="95"/>
      <c r="C44" s="95"/>
      <c r="D44" s="95"/>
      <c r="E44" s="95"/>
      <c r="F44" s="95"/>
      <c r="G44" s="95"/>
      <c r="H44" s="95"/>
      <c r="I44" s="95"/>
      <c r="J44" s="25"/>
    </row>
    <row r="45" spans="1:10" x14ac:dyDescent="0.2">
      <c r="A45" s="95"/>
      <c r="B45" s="95"/>
      <c r="C45" s="95"/>
      <c r="D45" s="95"/>
      <c r="E45" s="95"/>
      <c r="F45" s="95"/>
      <c r="G45" s="95"/>
      <c r="H45" s="95"/>
      <c r="I45" s="95"/>
      <c r="J45" s="25"/>
    </row>
  </sheetData>
  <sheetProtection password="8D29" sheet="1" formatCells="0"/>
  <mergeCells count="2">
    <mergeCell ref="A1:I1"/>
    <mergeCell ref="A3:I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4"/>
  <sheetViews>
    <sheetView workbookViewId="0">
      <selection activeCell="J8" sqref="J8"/>
    </sheetView>
  </sheetViews>
  <sheetFormatPr defaultRowHeight="14.25" x14ac:dyDescent="0.2"/>
  <cols>
    <col min="1" max="4" width="10.28515625" style="15" customWidth="1"/>
    <col min="5" max="11" width="10.7109375" style="15" customWidth="1"/>
    <col min="12" max="16384" width="9.140625" style="15"/>
  </cols>
  <sheetData>
    <row r="1" spans="1:11" ht="69" customHeight="1" x14ac:dyDescent="0.25">
      <c r="A1" s="108" t="s">
        <v>259</v>
      </c>
      <c r="B1" s="109"/>
      <c r="C1" s="109"/>
      <c r="D1" s="109"/>
      <c r="E1" s="109"/>
      <c r="F1" s="109"/>
      <c r="G1" s="109"/>
      <c r="H1" s="109"/>
    </row>
    <row r="3" spans="1:11" ht="91.5" customHeight="1" x14ac:dyDescent="0.2">
      <c r="A3" s="94" t="s">
        <v>249</v>
      </c>
      <c r="B3" s="111"/>
      <c r="C3" s="111"/>
      <c r="D3" s="111"/>
      <c r="E3" s="111"/>
      <c r="F3" s="111"/>
      <c r="G3" s="111"/>
      <c r="H3" s="111"/>
    </row>
    <row r="5" spans="1:11" ht="51" x14ac:dyDescent="0.2">
      <c r="A5" s="112" t="s">
        <v>39</v>
      </c>
      <c r="B5" s="112"/>
      <c r="C5" s="112"/>
      <c r="D5" s="112"/>
      <c r="E5" s="14" t="s">
        <v>260</v>
      </c>
      <c r="F5" s="14" t="s">
        <v>261</v>
      </c>
      <c r="G5" s="14" t="s">
        <v>262</v>
      </c>
      <c r="H5" s="40"/>
      <c r="I5" s="41"/>
      <c r="J5" s="41"/>
      <c r="K5" s="41"/>
    </row>
    <row r="6" spans="1:11" x14ac:dyDescent="0.2">
      <c r="A6" s="65" t="s">
        <v>41</v>
      </c>
      <c r="B6" s="65"/>
      <c r="C6" s="65"/>
      <c r="D6" s="65"/>
      <c r="E6" s="2"/>
      <c r="F6" s="2"/>
      <c r="G6" s="16">
        <f>E6+F6</f>
        <v>0</v>
      </c>
      <c r="H6" s="43"/>
      <c r="I6" s="42"/>
      <c r="J6" s="42"/>
      <c r="K6" s="42"/>
    </row>
    <row r="7" spans="1:11" x14ac:dyDescent="0.2">
      <c r="A7" s="65" t="s">
        <v>42</v>
      </c>
      <c r="B7" s="65"/>
      <c r="C7" s="65"/>
      <c r="D7" s="65"/>
      <c r="E7" s="2"/>
      <c r="F7" s="2"/>
      <c r="G7" s="16">
        <f>E7+F7</f>
        <v>0</v>
      </c>
      <c r="H7" s="43"/>
      <c r="I7" s="42"/>
      <c r="J7" s="42"/>
      <c r="K7" s="42"/>
    </row>
    <row r="8" spans="1:11" ht="39.75" customHeight="1" x14ac:dyDescent="0.2">
      <c r="A8" s="110" t="s">
        <v>59</v>
      </c>
      <c r="B8" s="110"/>
      <c r="C8" s="110"/>
      <c r="D8" s="110"/>
      <c r="E8" s="2"/>
      <c r="F8" s="2"/>
      <c r="G8" s="2"/>
      <c r="H8" s="43"/>
      <c r="I8" s="42"/>
      <c r="J8" s="42"/>
      <c r="K8" s="42"/>
    </row>
    <row r="9" spans="1:11" ht="28.5" customHeight="1" x14ac:dyDescent="0.2">
      <c r="A9" s="110" t="s">
        <v>60</v>
      </c>
      <c r="B9" s="110"/>
      <c r="C9" s="110"/>
      <c r="D9" s="110"/>
      <c r="E9" s="2"/>
      <c r="F9" s="2"/>
      <c r="G9" s="16">
        <f>E9+F9</f>
        <v>0</v>
      </c>
      <c r="H9" s="43"/>
      <c r="I9" s="42"/>
      <c r="J9" s="42"/>
      <c r="K9" s="42"/>
    </row>
    <row r="10" spans="1:11" ht="28.5" customHeight="1" x14ac:dyDescent="0.2">
      <c r="A10" s="110" t="s">
        <v>250</v>
      </c>
      <c r="B10" s="110"/>
      <c r="C10" s="110"/>
      <c r="D10" s="110"/>
      <c r="E10" s="2"/>
      <c r="F10" s="2"/>
      <c r="G10" s="2"/>
      <c r="H10" s="43"/>
      <c r="I10" s="42"/>
      <c r="J10" s="42"/>
      <c r="K10" s="42"/>
    </row>
    <row r="11" spans="1:11" x14ac:dyDescent="0.2">
      <c r="A11" s="110" t="s">
        <v>193</v>
      </c>
      <c r="B11" s="110"/>
      <c r="C11" s="110"/>
      <c r="D11" s="110"/>
      <c r="E11" s="17"/>
      <c r="F11" s="17"/>
      <c r="G11" s="16">
        <f>E11+F11</f>
        <v>0</v>
      </c>
      <c r="H11" s="43"/>
      <c r="I11" s="42"/>
      <c r="J11" s="42"/>
      <c r="K11" s="42"/>
    </row>
    <row r="12" spans="1:11" ht="29.25" customHeight="1" x14ac:dyDescent="0.25">
      <c r="A12" s="115" t="s">
        <v>236</v>
      </c>
      <c r="B12" s="113"/>
      <c r="C12" s="113"/>
      <c r="D12" s="114"/>
      <c r="E12" s="17"/>
      <c r="F12" s="17"/>
      <c r="G12" s="16">
        <f>E12+F12</f>
        <v>0</v>
      </c>
      <c r="H12" s="43"/>
      <c r="I12" s="42"/>
      <c r="J12" s="42"/>
      <c r="K12" s="42"/>
    </row>
    <row r="14" spans="1:11" ht="35.25" customHeight="1" x14ac:dyDescent="0.25">
      <c r="A14" s="65" t="s">
        <v>40</v>
      </c>
      <c r="B14" s="66"/>
      <c r="C14" s="66"/>
      <c r="D14" s="66"/>
      <c r="E14" s="102"/>
      <c r="F14" s="113"/>
      <c r="G14" s="114"/>
      <c r="H14" s="44"/>
      <c r="I14" s="45"/>
      <c r="J14" s="45"/>
      <c r="K14" s="45"/>
    </row>
    <row r="16" spans="1:11" ht="38.25" x14ac:dyDescent="0.2">
      <c r="A16" s="96" t="s">
        <v>237</v>
      </c>
      <c r="B16" s="97"/>
      <c r="C16" s="97"/>
      <c r="D16" s="98"/>
      <c r="E16" s="18" t="s">
        <v>238</v>
      </c>
      <c r="F16" s="18" t="s">
        <v>239</v>
      </c>
      <c r="G16" s="18" t="s">
        <v>240</v>
      </c>
      <c r="H16" s="18" t="s">
        <v>241</v>
      </c>
    </row>
    <row r="17" spans="1:8" x14ac:dyDescent="0.2">
      <c r="A17" s="99" t="s">
        <v>242</v>
      </c>
      <c r="B17" s="100"/>
      <c r="C17" s="100"/>
      <c r="D17" s="101"/>
      <c r="E17" s="17"/>
      <c r="F17" s="17"/>
      <c r="G17" s="46">
        <f>SUM(E17:F17)</f>
        <v>0</v>
      </c>
      <c r="H17" s="47" t="e">
        <f>G17/G22</f>
        <v>#DIV/0!</v>
      </c>
    </row>
    <row r="18" spans="1:8" x14ac:dyDescent="0.2">
      <c r="A18" s="99" t="s">
        <v>243</v>
      </c>
      <c r="B18" s="100"/>
      <c r="C18" s="100"/>
      <c r="D18" s="101"/>
      <c r="E18" s="17"/>
      <c r="F18" s="17"/>
      <c r="G18" s="46">
        <f>SUM(E18:F18)</f>
        <v>0</v>
      </c>
      <c r="H18" s="47" t="e">
        <f>G18/G22</f>
        <v>#DIV/0!</v>
      </c>
    </row>
    <row r="19" spans="1:8" x14ac:dyDescent="0.2">
      <c r="A19" s="99" t="s">
        <v>244</v>
      </c>
      <c r="B19" s="100"/>
      <c r="C19" s="100"/>
      <c r="D19" s="101"/>
      <c r="E19" s="17"/>
      <c r="F19" s="17"/>
      <c r="G19" s="46">
        <f>SUM(E19:F19)</f>
        <v>0</v>
      </c>
      <c r="H19" s="47" t="e">
        <f>G19/G22</f>
        <v>#DIV/0!</v>
      </c>
    </row>
    <row r="20" spans="1:8" x14ac:dyDescent="0.2">
      <c r="A20" s="99" t="s">
        <v>245</v>
      </c>
      <c r="B20" s="100"/>
      <c r="C20" s="100"/>
      <c r="D20" s="101"/>
      <c r="E20" s="17"/>
      <c r="F20" s="17"/>
      <c r="G20" s="46">
        <f>SUM(E20:F20)</f>
        <v>0</v>
      </c>
      <c r="H20" s="47" t="e">
        <f>G20/G22</f>
        <v>#DIV/0!</v>
      </c>
    </row>
    <row r="21" spans="1:8" x14ac:dyDescent="0.2">
      <c r="A21" s="99" t="s">
        <v>246</v>
      </c>
      <c r="B21" s="100"/>
      <c r="C21" s="100"/>
      <c r="D21" s="101"/>
      <c r="E21" s="17"/>
      <c r="F21" s="17"/>
      <c r="G21" s="46">
        <f>SUM(E21:F21)</f>
        <v>0</v>
      </c>
      <c r="H21" s="47" t="e">
        <f>G21/G22</f>
        <v>#DIV/0!</v>
      </c>
    </row>
    <row r="22" spans="1:8" x14ac:dyDescent="0.2">
      <c r="A22" s="105" t="s">
        <v>240</v>
      </c>
      <c r="B22" s="106"/>
      <c r="C22" s="106"/>
      <c r="D22" s="107"/>
      <c r="E22" s="46">
        <f>SUM(E17:E21)</f>
        <v>0</v>
      </c>
      <c r="F22" s="46">
        <f>SUM(F17:F21)</f>
        <v>0</v>
      </c>
      <c r="G22" s="46">
        <f>SUM(G17:G21)</f>
        <v>0</v>
      </c>
      <c r="H22" s="47" t="e">
        <f>SUM(H17:H21)</f>
        <v>#DIV/0!</v>
      </c>
    </row>
    <row r="24" spans="1:8" ht="35.25" customHeight="1" x14ac:dyDescent="0.2">
      <c r="A24" s="65" t="s">
        <v>40</v>
      </c>
      <c r="B24" s="66"/>
      <c r="C24" s="66"/>
      <c r="D24" s="66"/>
      <c r="E24" s="102"/>
      <c r="F24" s="103"/>
      <c r="G24" s="103"/>
      <c r="H24" s="104"/>
    </row>
  </sheetData>
  <sheetProtection password="8D29" sheet="1" formatRows="0"/>
  <mergeCells count="21">
    <mergeCell ref="A1:H1"/>
    <mergeCell ref="A9:D9"/>
    <mergeCell ref="A14:D14"/>
    <mergeCell ref="A3:H3"/>
    <mergeCell ref="A5:D5"/>
    <mergeCell ref="A11:D11"/>
    <mergeCell ref="E14:G14"/>
    <mergeCell ref="A6:D6"/>
    <mergeCell ref="A7:D7"/>
    <mergeCell ref="A8:D8"/>
    <mergeCell ref="A10:D10"/>
    <mergeCell ref="A12:D12"/>
    <mergeCell ref="A16:D16"/>
    <mergeCell ref="A17:D17"/>
    <mergeCell ref="E24:H24"/>
    <mergeCell ref="A18:D18"/>
    <mergeCell ref="A19:D19"/>
    <mergeCell ref="A20:D20"/>
    <mergeCell ref="A21:D21"/>
    <mergeCell ref="A24:D24"/>
    <mergeCell ref="A22:D22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1"/>
  <sheetViews>
    <sheetView workbookViewId="0">
      <selection activeCell="U10" sqref="U10"/>
    </sheetView>
  </sheetViews>
  <sheetFormatPr defaultRowHeight="14.25" x14ac:dyDescent="0.2"/>
  <cols>
    <col min="1" max="1" width="7.85546875" style="15" customWidth="1"/>
    <col min="2" max="3" width="10.28515625" style="15" customWidth="1"/>
    <col min="4" max="4" width="8.42578125" style="15" customWidth="1"/>
    <col min="5" max="11" width="10.7109375" style="15" customWidth="1"/>
    <col min="12" max="12" width="9.140625" style="15"/>
    <col min="13" max="16" width="9.140625" style="49"/>
    <col min="17" max="16384" width="9.140625" style="15"/>
  </cols>
  <sheetData>
    <row r="1" spans="1:16" ht="15" x14ac:dyDescent="0.25">
      <c r="A1" s="119" t="s">
        <v>263</v>
      </c>
      <c r="B1" s="120"/>
      <c r="C1" s="120"/>
      <c r="D1" s="120"/>
      <c r="E1" s="120"/>
      <c r="F1" s="120"/>
      <c r="G1" s="120"/>
      <c r="H1" s="120"/>
      <c r="I1" s="120"/>
    </row>
    <row r="2" spans="1:16" ht="15" x14ac:dyDescent="0.25">
      <c r="M2" s="116" t="s">
        <v>281</v>
      </c>
      <c r="N2" s="117"/>
      <c r="O2" s="117"/>
      <c r="P2" s="117"/>
    </row>
    <row r="3" spans="1:16" ht="93" x14ac:dyDescent="0.2">
      <c r="A3" s="26"/>
      <c r="B3" s="96" t="s">
        <v>170</v>
      </c>
      <c r="C3" s="121"/>
      <c r="D3" s="122"/>
      <c r="E3" s="18" t="s">
        <v>186</v>
      </c>
      <c r="F3" s="18" t="s">
        <v>264</v>
      </c>
      <c r="G3" s="18" t="s">
        <v>187</v>
      </c>
      <c r="H3" s="18" t="s">
        <v>188</v>
      </c>
      <c r="I3" s="18" t="s">
        <v>189</v>
      </c>
      <c r="J3" s="18" t="s">
        <v>190</v>
      </c>
      <c r="K3" s="18" t="s">
        <v>191</v>
      </c>
      <c r="M3" s="48" t="s">
        <v>277</v>
      </c>
      <c r="N3" s="48" t="s">
        <v>278</v>
      </c>
      <c r="O3" s="48" t="s">
        <v>279</v>
      </c>
      <c r="P3" s="48" t="s">
        <v>280</v>
      </c>
    </row>
    <row r="4" spans="1:16" ht="30" customHeight="1" x14ac:dyDescent="0.2">
      <c r="A4" s="19" t="s">
        <v>61</v>
      </c>
      <c r="B4" s="112" t="s">
        <v>49</v>
      </c>
      <c r="C4" s="112"/>
      <c r="D4" s="112"/>
      <c r="E4" s="4">
        <f t="shared" ref="E4:K4" si="0">E5+E6+E11+E25+E34+E35</f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M4" s="50"/>
      <c r="N4" s="50"/>
      <c r="O4" s="50"/>
      <c r="P4" s="51">
        <f>J4</f>
        <v>0</v>
      </c>
    </row>
    <row r="5" spans="1:16" x14ac:dyDescent="0.2">
      <c r="A5" s="20" t="s">
        <v>43</v>
      </c>
      <c r="B5" s="110" t="s">
        <v>50</v>
      </c>
      <c r="C5" s="110"/>
      <c r="D5" s="110"/>
      <c r="E5" s="3"/>
      <c r="F5" s="3"/>
      <c r="G5" s="5">
        <f>F5/664</f>
        <v>0</v>
      </c>
      <c r="H5" s="3"/>
      <c r="I5" s="5">
        <f>H5/664</f>
        <v>0</v>
      </c>
      <c r="J5" s="23"/>
      <c r="K5" s="5">
        <f>E5+G5+I5+J5</f>
        <v>0</v>
      </c>
      <c r="M5" s="51">
        <f>E5</f>
        <v>0</v>
      </c>
      <c r="N5" s="51">
        <f>G5</f>
        <v>0</v>
      </c>
      <c r="O5" s="51">
        <f>I5</f>
        <v>0</v>
      </c>
      <c r="P5" s="50"/>
    </row>
    <row r="6" spans="1:16" x14ac:dyDescent="0.2">
      <c r="A6" s="20" t="s">
        <v>44</v>
      </c>
      <c r="B6" s="110" t="s">
        <v>51</v>
      </c>
      <c r="C6" s="110"/>
      <c r="D6" s="110"/>
      <c r="E6" s="5">
        <f t="shared" ref="E6:K6" si="1">E7+E8+E9+E10</f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M6" s="51">
        <f>E6</f>
        <v>0</v>
      </c>
      <c r="N6" s="51">
        <f>G6</f>
        <v>0</v>
      </c>
      <c r="O6" s="51">
        <f>I6</f>
        <v>0</v>
      </c>
      <c r="P6" s="50"/>
    </row>
    <row r="7" spans="1:16" x14ac:dyDescent="0.2">
      <c r="A7" s="20" t="s">
        <v>45</v>
      </c>
      <c r="B7" s="110" t="s">
        <v>62</v>
      </c>
      <c r="C7" s="118"/>
      <c r="D7" s="118"/>
      <c r="E7" s="3"/>
      <c r="F7" s="3"/>
      <c r="G7" s="5">
        <f>F7/664</f>
        <v>0</v>
      </c>
      <c r="H7" s="3"/>
      <c r="I7" s="5">
        <f>H7/664</f>
        <v>0</v>
      </c>
      <c r="J7" s="23"/>
      <c r="K7" s="5">
        <f>E7+G7+I7+J7</f>
        <v>0</v>
      </c>
      <c r="M7" s="50"/>
      <c r="N7" s="50"/>
      <c r="O7" s="50"/>
      <c r="P7" s="50"/>
    </row>
    <row r="8" spans="1:16" ht="27" customHeight="1" x14ac:dyDescent="0.2">
      <c r="A8" s="20" t="s">
        <v>46</v>
      </c>
      <c r="B8" s="110" t="s">
        <v>63</v>
      </c>
      <c r="C8" s="118"/>
      <c r="D8" s="118"/>
      <c r="E8" s="3"/>
      <c r="F8" s="3"/>
      <c r="G8" s="5">
        <f>F8/664</f>
        <v>0</v>
      </c>
      <c r="H8" s="3"/>
      <c r="I8" s="5">
        <f>H8/664</f>
        <v>0</v>
      </c>
      <c r="J8" s="23"/>
      <c r="K8" s="5">
        <f>E8+G8+I8+J8</f>
        <v>0</v>
      </c>
      <c r="M8" s="50"/>
      <c r="N8" s="50"/>
      <c r="O8" s="50"/>
      <c r="P8" s="50"/>
    </row>
    <row r="9" spans="1:16" x14ac:dyDescent="0.2">
      <c r="A9" s="20" t="s">
        <v>47</v>
      </c>
      <c r="B9" s="110" t="s">
        <v>64</v>
      </c>
      <c r="C9" s="118"/>
      <c r="D9" s="118"/>
      <c r="E9" s="3"/>
      <c r="F9" s="3"/>
      <c r="G9" s="5">
        <f>F9/664</f>
        <v>0</v>
      </c>
      <c r="H9" s="3"/>
      <c r="I9" s="5">
        <f>H9/664</f>
        <v>0</v>
      </c>
      <c r="J9" s="23"/>
      <c r="K9" s="5">
        <f>E9+G9+I9+J9</f>
        <v>0</v>
      </c>
      <c r="M9" s="50"/>
      <c r="N9" s="50"/>
      <c r="O9" s="50"/>
      <c r="P9" s="50"/>
    </row>
    <row r="10" spans="1:16" ht="27" customHeight="1" x14ac:dyDescent="0.2">
      <c r="A10" s="20" t="s">
        <v>65</v>
      </c>
      <c r="B10" s="110" t="s">
        <v>66</v>
      </c>
      <c r="C10" s="118"/>
      <c r="D10" s="118"/>
      <c r="E10" s="3"/>
      <c r="F10" s="3"/>
      <c r="G10" s="5">
        <f>F10/664</f>
        <v>0</v>
      </c>
      <c r="H10" s="3"/>
      <c r="I10" s="5">
        <f>H10/664</f>
        <v>0</v>
      </c>
      <c r="J10" s="23"/>
      <c r="K10" s="5">
        <f>E10+G10+I10+J10</f>
        <v>0</v>
      </c>
      <c r="M10" s="50"/>
      <c r="N10" s="50"/>
      <c r="O10" s="50"/>
      <c r="P10" s="50"/>
    </row>
    <row r="11" spans="1:16" x14ac:dyDescent="0.2">
      <c r="A11" s="20" t="s">
        <v>67</v>
      </c>
      <c r="B11" s="110" t="s">
        <v>52</v>
      </c>
      <c r="C11" s="110"/>
      <c r="D11" s="110"/>
      <c r="E11" s="5">
        <f t="shared" ref="E11:K11" si="2">E12+E13</f>
        <v>0</v>
      </c>
      <c r="F11" s="5">
        <f t="shared" si="2"/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M11" s="51">
        <f>E11</f>
        <v>0</v>
      </c>
      <c r="N11" s="51">
        <f>G11</f>
        <v>0</v>
      </c>
      <c r="O11" s="51">
        <f>I11</f>
        <v>0</v>
      </c>
      <c r="P11" s="50"/>
    </row>
    <row r="12" spans="1:16" x14ac:dyDescent="0.2">
      <c r="A12" s="20" t="s">
        <v>68</v>
      </c>
      <c r="B12" s="110" t="s">
        <v>69</v>
      </c>
      <c r="C12" s="118"/>
      <c r="D12" s="118"/>
      <c r="E12" s="3"/>
      <c r="F12" s="3"/>
      <c r="G12" s="5">
        <f>F12/664</f>
        <v>0</v>
      </c>
      <c r="H12" s="3"/>
      <c r="I12" s="5">
        <f>H12/664</f>
        <v>0</v>
      </c>
      <c r="J12" s="23"/>
      <c r="K12" s="5">
        <f>E12+G12+I12+J12</f>
        <v>0</v>
      </c>
      <c r="M12" s="50"/>
      <c r="N12" s="50"/>
      <c r="O12" s="50"/>
      <c r="P12" s="50"/>
    </row>
    <row r="13" spans="1:16" x14ac:dyDescent="0.2">
      <c r="A13" s="20" t="s">
        <v>70</v>
      </c>
      <c r="B13" s="110" t="s">
        <v>71</v>
      </c>
      <c r="C13" s="118"/>
      <c r="D13" s="118"/>
      <c r="E13" s="5">
        <f t="shared" ref="E13:K13" si="3">E14+E15+E16+E17+E18+E19+E20+E21+E22+E23+E24</f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M13" s="50"/>
      <c r="N13" s="50"/>
      <c r="O13" s="50"/>
      <c r="P13" s="50"/>
    </row>
    <row r="14" spans="1:16" x14ac:dyDescent="0.2">
      <c r="A14" s="20" t="s">
        <v>72</v>
      </c>
      <c r="B14" s="110" t="s">
        <v>73</v>
      </c>
      <c r="C14" s="118"/>
      <c r="D14" s="118"/>
      <c r="E14" s="3"/>
      <c r="F14" s="3"/>
      <c r="G14" s="5">
        <f>F14/664</f>
        <v>0</v>
      </c>
      <c r="H14" s="3"/>
      <c r="I14" s="5">
        <f>H14/664</f>
        <v>0</v>
      </c>
      <c r="J14" s="23"/>
      <c r="K14" s="5">
        <f>E14+G14+I14+J14</f>
        <v>0</v>
      </c>
      <c r="M14" s="50"/>
      <c r="N14" s="50"/>
      <c r="O14" s="50"/>
      <c r="P14" s="50"/>
    </row>
    <row r="15" spans="1:16" x14ac:dyDescent="0.2">
      <c r="A15" s="20" t="s">
        <v>74</v>
      </c>
      <c r="B15" s="110" t="s">
        <v>75</v>
      </c>
      <c r="C15" s="118"/>
      <c r="D15" s="118"/>
      <c r="E15" s="3"/>
      <c r="F15" s="3"/>
      <c r="G15" s="5">
        <f t="shared" ref="G15:G24" si="4">F15/664</f>
        <v>0</v>
      </c>
      <c r="H15" s="3"/>
      <c r="I15" s="5">
        <f t="shared" ref="I15:I24" si="5">H15/664</f>
        <v>0</v>
      </c>
      <c r="J15" s="23"/>
      <c r="K15" s="5">
        <f t="shared" ref="K15:K24" si="6">E15+G15+I15+J15</f>
        <v>0</v>
      </c>
      <c r="M15" s="50"/>
      <c r="N15" s="50"/>
      <c r="O15" s="50"/>
      <c r="P15" s="50"/>
    </row>
    <row r="16" spans="1:16" x14ac:dyDescent="0.2">
      <c r="A16" s="20" t="s">
        <v>76</v>
      </c>
      <c r="B16" s="110" t="s">
        <v>77</v>
      </c>
      <c r="C16" s="118"/>
      <c r="D16" s="118"/>
      <c r="E16" s="3"/>
      <c r="F16" s="3"/>
      <c r="G16" s="5">
        <f t="shared" si="4"/>
        <v>0</v>
      </c>
      <c r="H16" s="3"/>
      <c r="I16" s="5">
        <f t="shared" si="5"/>
        <v>0</v>
      </c>
      <c r="J16" s="23"/>
      <c r="K16" s="5">
        <f t="shared" si="6"/>
        <v>0</v>
      </c>
      <c r="M16" s="50"/>
      <c r="N16" s="50"/>
      <c r="O16" s="50"/>
      <c r="P16" s="50"/>
    </row>
    <row r="17" spans="1:16" x14ac:dyDescent="0.2">
      <c r="A17" s="20" t="s">
        <v>78</v>
      </c>
      <c r="B17" s="110" t="s">
        <v>79</v>
      </c>
      <c r="C17" s="118"/>
      <c r="D17" s="118"/>
      <c r="E17" s="3"/>
      <c r="F17" s="3"/>
      <c r="G17" s="5">
        <f t="shared" si="4"/>
        <v>0</v>
      </c>
      <c r="H17" s="3"/>
      <c r="I17" s="5">
        <f t="shared" si="5"/>
        <v>0</v>
      </c>
      <c r="J17" s="23"/>
      <c r="K17" s="5">
        <f t="shared" si="6"/>
        <v>0</v>
      </c>
      <c r="M17" s="50"/>
      <c r="N17" s="50"/>
      <c r="O17" s="50"/>
      <c r="P17" s="50"/>
    </row>
    <row r="18" spans="1:16" x14ac:dyDescent="0.2">
      <c r="A18" s="20" t="s">
        <v>80</v>
      </c>
      <c r="B18" s="110" t="s">
        <v>81</v>
      </c>
      <c r="C18" s="118"/>
      <c r="D18" s="118"/>
      <c r="E18" s="3"/>
      <c r="F18" s="3"/>
      <c r="G18" s="5">
        <f t="shared" si="4"/>
        <v>0</v>
      </c>
      <c r="H18" s="3"/>
      <c r="I18" s="5">
        <f t="shared" si="5"/>
        <v>0</v>
      </c>
      <c r="J18" s="23"/>
      <c r="K18" s="5">
        <f t="shared" si="6"/>
        <v>0</v>
      </c>
      <c r="M18" s="50"/>
      <c r="N18" s="50"/>
      <c r="O18" s="50"/>
      <c r="P18" s="50"/>
    </row>
    <row r="19" spans="1:16" x14ac:dyDescent="0.2">
      <c r="A19" s="20" t="s">
        <v>82</v>
      </c>
      <c r="B19" s="110" t="s">
        <v>83</v>
      </c>
      <c r="C19" s="118"/>
      <c r="D19" s="118"/>
      <c r="E19" s="3"/>
      <c r="F19" s="3"/>
      <c r="G19" s="5">
        <f t="shared" si="4"/>
        <v>0</v>
      </c>
      <c r="H19" s="3"/>
      <c r="I19" s="5">
        <f t="shared" si="5"/>
        <v>0</v>
      </c>
      <c r="J19" s="23"/>
      <c r="K19" s="5">
        <f t="shared" si="6"/>
        <v>0</v>
      </c>
      <c r="M19" s="50"/>
      <c r="N19" s="50"/>
      <c r="O19" s="50"/>
      <c r="P19" s="50"/>
    </row>
    <row r="20" spans="1:16" x14ac:dyDescent="0.2">
      <c r="A20" s="20" t="s">
        <v>84</v>
      </c>
      <c r="B20" s="110" t="s">
        <v>85</v>
      </c>
      <c r="C20" s="118"/>
      <c r="D20" s="118"/>
      <c r="E20" s="3"/>
      <c r="F20" s="3"/>
      <c r="G20" s="5">
        <f t="shared" si="4"/>
        <v>0</v>
      </c>
      <c r="H20" s="3"/>
      <c r="I20" s="5">
        <f t="shared" si="5"/>
        <v>0</v>
      </c>
      <c r="J20" s="23"/>
      <c r="K20" s="5">
        <f t="shared" si="6"/>
        <v>0</v>
      </c>
      <c r="M20" s="50"/>
      <c r="N20" s="50"/>
      <c r="O20" s="50"/>
      <c r="P20" s="50"/>
    </row>
    <row r="21" spans="1:16" x14ac:dyDescent="0.2">
      <c r="A21" s="20" t="s">
        <v>86</v>
      </c>
      <c r="B21" s="110" t="s">
        <v>87</v>
      </c>
      <c r="C21" s="118"/>
      <c r="D21" s="118"/>
      <c r="E21" s="3"/>
      <c r="F21" s="3"/>
      <c r="G21" s="5">
        <f t="shared" si="4"/>
        <v>0</v>
      </c>
      <c r="H21" s="3"/>
      <c r="I21" s="5">
        <f t="shared" si="5"/>
        <v>0</v>
      </c>
      <c r="J21" s="23"/>
      <c r="K21" s="5">
        <f t="shared" si="6"/>
        <v>0</v>
      </c>
      <c r="M21" s="50"/>
      <c r="N21" s="50"/>
      <c r="O21" s="50"/>
      <c r="P21" s="50"/>
    </row>
    <row r="22" spans="1:16" x14ac:dyDescent="0.2">
      <c r="A22" s="20" t="s">
        <v>88</v>
      </c>
      <c r="B22" s="110" t="s">
        <v>89</v>
      </c>
      <c r="C22" s="118"/>
      <c r="D22" s="118"/>
      <c r="E22" s="3"/>
      <c r="F22" s="3"/>
      <c r="G22" s="5">
        <f t="shared" si="4"/>
        <v>0</v>
      </c>
      <c r="H22" s="3"/>
      <c r="I22" s="5">
        <f t="shared" si="5"/>
        <v>0</v>
      </c>
      <c r="J22" s="23"/>
      <c r="K22" s="5">
        <f t="shared" si="6"/>
        <v>0</v>
      </c>
      <c r="M22" s="50"/>
      <c r="N22" s="50"/>
      <c r="O22" s="50"/>
      <c r="P22" s="50"/>
    </row>
    <row r="23" spans="1:16" x14ac:dyDescent="0.2">
      <c r="A23" s="20" t="s">
        <v>90</v>
      </c>
      <c r="B23" s="110" t="s">
        <v>91</v>
      </c>
      <c r="C23" s="118"/>
      <c r="D23" s="118"/>
      <c r="E23" s="3"/>
      <c r="F23" s="3"/>
      <c r="G23" s="5">
        <f t="shared" si="4"/>
        <v>0</v>
      </c>
      <c r="H23" s="3"/>
      <c r="I23" s="5">
        <f t="shared" si="5"/>
        <v>0</v>
      </c>
      <c r="J23" s="23"/>
      <c r="K23" s="5">
        <f t="shared" si="6"/>
        <v>0</v>
      </c>
      <c r="M23" s="50"/>
      <c r="N23" s="50"/>
      <c r="O23" s="50"/>
      <c r="P23" s="50"/>
    </row>
    <row r="24" spans="1:16" x14ac:dyDescent="0.2">
      <c r="A24" s="20" t="s">
        <v>92</v>
      </c>
      <c r="B24" s="110" t="s">
        <v>93</v>
      </c>
      <c r="C24" s="118"/>
      <c r="D24" s="118"/>
      <c r="E24" s="3"/>
      <c r="F24" s="3"/>
      <c r="G24" s="5">
        <f t="shared" si="4"/>
        <v>0</v>
      </c>
      <c r="H24" s="3"/>
      <c r="I24" s="5">
        <f t="shared" si="5"/>
        <v>0</v>
      </c>
      <c r="J24" s="23"/>
      <c r="K24" s="5">
        <f t="shared" si="6"/>
        <v>0</v>
      </c>
      <c r="M24" s="50"/>
      <c r="N24" s="50"/>
      <c r="O24" s="50"/>
      <c r="P24" s="50"/>
    </row>
    <row r="25" spans="1:16" x14ac:dyDescent="0.2">
      <c r="A25" s="20" t="s">
        <v>94</v>
      </c>
      <c r="B25" s="110" t="s">
        <v>53</v>
      </c>
      <c r="C25" s="110"/>
      <c r="D25" s="110"/>
      <c r="E25" s="5">
        <f t="shared" ref="E25:K25" si="7">E26+E27+E28+E29+E30+E31+E32+E33</f>
        <v>0</v>
      </c>
      <c r="F25" s="5">
        <f t="shared" si="7"/>
        <v>0</v>
      </c>
      <c r="G25" s="5">
        <f t="shared" si="7"/>
        <v>0</v>
      </c>
      <c r="H25" s="5">
        <f t="shared" si="7"/>
        <v>0</v>
      </c>
      <c r="I25" s="5">
        <f t="shared" si="7"/>
        <v>0</v>
      </c>
      <c r="J25" s="5">
        <f t="shared" si="7"/>
        <v>0</v>
      </c>
      <c r="K25" s="5">
        <f t="shared" si="7"/>
        <v>0</v>
      </c>
      <c r="M25" s="51">
        <f>E25</f>
        <v>0</v>
      </c>
      <c r="N25" s="51">
        <f>G25</f>
        <v>0</v>
      </c>
      <c r="O25" s="51">
        <f>I25</f>
        <v>0</v>
      </c>
      <c r="P25" s="50"/>
    </row>
    <row r="26" spans="1:16" x14ac:dyDescent="0.2">
      <c r="A26" s="20" t="s">
        <v>95</v>
      </c>
      <c r="B26" s="110" t="s">
        <v>96</v>
      </c>
      <c r="C26" s="118"/>
      <c r="D26" s="118"/>
      <c r="E26" s="3"/>
      <c r="F26" s="3"/>
      <c r="G26" s="5">
        <f>F26/664</f>
        <v>0</v>
      </c>
      <c r="H26" s="3"/>
      <c r="I26" s="5">
        <f>H26/664</f>
        <v>0</v>
      </c>
      <c r="J26" s="23"/>
      <c r="K26" s="5">
        <f>E26+G26+I26+J26</f>
        <v>0</v>
      </c>
      <c r="M26" s="50"/>
      <c r="N26" s="50"/>
      <c r="O26" s="50"/>
      <c r="P26" s="50"/>
    </row>
    <row r="27" spans="1:16" x14ac:dyDescent="0.2">
      <c r="A27" s="20" t="s">
        <v>97</v>
      </c>
      <c r="B27" s="110" t="s">
        <v>98</v>
      </c>
      <c r="C27" s="118"/>
      <c r="D27" s="118"/>
      <c r="E27" s="3"/>
      <c r="F27" s="3"/>
      <c r="G27" s="5">
        <f t="shared" ref="G27:G35" si="8">F27/664</f>
        <v>0</v>
      </c>
      <c r="H27" s="3"/>
      <c r="I27" s="5">
        <f t="shared" ref="I27:I35" si="9">H27/664</f>
        <v>0</v>
      </c>
      <c r="J27" s="23"/>
      <c r="K27" s="5">
        <f t="shared" ref="K27:K35" si="10">E27+G27+I27+J27</f>
        <v>0</v>
      </c>
      <c r="M27" s="50"/>
      <c r="N27" s="50"/>
      <c r="O27" s="50"/>
      <c r="P27" s="50"/>
    </row>
    <row r="28" spans="1:16" x14ac:dyDescent="0.2">
      <c r="A28" s="20" t="s">
        <v>99</v>
      </c>
      <c r="B28" s="110" t="s">
        <v>100</v>
      </c>
      <c r="C28" s="118"/>
      <c r="D28" s="118"/>
      <c r="E28" s="3"/>
      <c r="F28" s="3"/>
      <c r="G28" s="5">
        <f t="shared" si="8"/>
        <v>0</v>
      </c>
      <c r="H28" s="3"/>
      <c r="I28" s="5">
        <f t="shared" si="9"/>
        <v>0</v>
      </c>
      <c r="J28" s="23"/>
      <c r="K28" s="5">
        <f t="shared" si="10"/>
        <v>0</v>
      </c>
      <c r="M28" s="50"/>
      <c r="N28" s="50"/>
      <c r="O28" s="50"/>
      <c r="P28" s="50"/>
    </row>
    <row r="29" spans="1:16" x14ac:dyDescent="0.2">
      <c r="A29" s="20" t="s">
        <v>101</v>
      </c>
      <c r="B29" s="110" t="s">
        <v>102</v>
      </c>
      <c r="C29" s="118"/>
      <c r="D29" s="118"/>
      <c r="E29" s="3"/>
      <c r="F29" s="3"/>
      <c r="G29" s="5">
        <f t="shared" si="8"/>
        <v>0</v>
      </c>
      <c r="H29" s="3"/>
      <c r="I29" s="5">
        <f t="shared" si="9"/>
        <v>0</v>
      </c>
      <c r="J29" s="23"/>
      <c r="K29" s="5">
        <f t="shared" si="10"/>
        <v>0</v>
      </c>
      <c r="M29" s="50"/>
      <c r="N29" s="50"/>
      <c r="O29" s="50"/>
      <c r="P29" s="50"/>
    </row>
    <row r="30" spans="1:16" x14ac:dyDescent="0.2">
      <c r="A30" s="20" t="s">
        <v>103</v>
      </c>
      <c r="B30" s="110" t="s">
        <v>104</v>
      </c>
      <c r="C30" s="118"/>
      <c r="D30" s="118"/>
      <c r="E30" s="3"/>
      <c r="F30" s="3"/>
      <c r="G30" s="5">
        <f t="shared" si="8"/>
        <v>0</v>
      </c>
      <c r="H30" s="3"/>
      <c r="I30" s="5">
        <f t="shared" si="9"/>
        <v>0</v>
      </c>
      <c r="J30" s="23"/>
      <c r="K30" s="5">
        <f t="shared" si="10"/>
        <v>0</v>
      </c>
      <c r="M30" s="50"/>
      <c r="N30" s="50"/>
      <c r="O30" s="50"/>
      <c r="P30" s="50"/>
    </row>
    <row r="31" spans="1:16" x14ac:dyDescent="0.2">
      <c r="A31" s="20" t="s">
        <v>105</v>
      </c>
      <c r="B31" s="110" t="s">
        <v>106</v>
      </c>
      <c r="C31" s="118"/>
      <c r="D31" s="118"/>
      <c r="E31" s="3"/>
      <c r="F31" s="3"/>
      <c r="G31" s="5">
        <f t="shared" si="8"/>
        <v>0</v>
      </c>
      <c r="H31" s="3"/>
      <c r="I31" s="5">
        <f t="shared" si="9"/>
        <v>0</v>
      </c>
      <c r="J31" s="23"/>
      <c r="K31" s="5">
        <f t="shared" si="10"/>
        <v>0</v>
      </c>
      <c r="M31" s="50"/>
      <c r="N31" s="50"/>
      <c r="O31" s="50"/>
      <c r="P31" s="50"/>
    </row>
    <row r="32" spans="1:16" x14ac:dyDescent="0.2">
      <c r="A32" s="20" t="s">
        <v>107</v>
      </c>
      <c r="B32" s="110" t="s">
        <v>108</v>
      </c>
      <c r="C32" s="118"/>
      <c r="D32" s="118"/>
      <c r="E32" s="3"/>
      <c r="F32" s="3"/>
      <c r="G32" s="5">
        <f t="shared" si="8"/>
        <v>0</v>
      </c>
      <c r="H32" s="3"/>
      <c r="I32" s="5">
        <f t="shared" si="9"/>
        <v>0</v>
      </c>
      <c r="J32" s="23"/>
      <c r="K32" s="5">
        <f t="shared" si="10"/>
        <v>0</v>
      </c>
      <c r="M32" s="50"/>
      <c r="N32" s="50"/>
      <c r="O32" s="50"/>
      <c r="P32" s="50"/>
    </row>
    <row r="33" spans="1:16" x14ac:dyDescent="0.2">
      <c r="A33" s="20" t="s">
        <v>109</v>
      </c>
      <c r="B33" s="110" t="s">
        <v>110</v>
      </c>
      <c r="C33" s="118"/>
      <c r="D33" s="118"/>
      <c r="E33" s="3"/>
      <c r="F33" s="3"/>
      <c r="G33" s="5">
        <f t="shared" si="8"/>
        <v>0</v>
      </c>
      <c r="H33" s="3"/>
      <c r="I33" s="5">
        <f t="shared" si="9"/>
        <v>0</v>
      </c>
      <c r="J33" s="23"/>
      <c r="K33" s="5">
        <f t="shared" si="10"/>
        <v>0</v>
      </c>
      <c r="M33" s="50"/>
      <c r="N33" s="50"/>
      <c r="O33" s="50"/>
      <c r="P33" s="50"/>
    </row>
    <row r="34" spans="1:16" x14ac:dyDescent="0.2">
      <c r="A34" s="20" t="s">
        <v>111</v>
      </c>
      <c r="B34" s="110" t="s">
        <v>54</v>
      </c>
      <c r="C34" s="110"/>
      <c r="D34" s="110"/>
      <c r="E34" s="3"/>
      <c r="F34" s="3"/>
      <c r="G34" s="5">
        <f t="shared" si="8"/>
        <v>0</v>
      </c>
      <c r="H34" s="3"/>
      <c r="I34" s="5">
        <f t="shared" si="9"/>
        <v>0</v>
      </c>
      <c r="J34" s="23"/>
      <c r="K34" s="5">
        <f t="shared" si="10"/>
        <v>0</v>
      </c>
      <c r="M34" s="51">
        <f>E34</f>
        <v>0</v>
      </c>
      <c r="N34" s="51">
        <f>G34</f>
        <v>0</v>
      </c>
      <c r="O34" s="51">
        <f>I34</f>
        <v>0</v>
      </c>
      <c r="P34" s="50"/>
    </row>
    <row r="35" spans="1:16" ht="30" customHeight="1" x14ac:dyDescent="0.2">
      <c r="A35" s="20" t="s">
        <v>112</v>
      </c>
      <c r="B35" s="110" t="s">
        <v>55</v>
      </c>
      <c r="C35" s="110"/>
      <c r="D35" s="110"/>
      <c r="E35" s="3"/>
      <c r="F35" s="3"/>
      <c r="G35" s="5">
        <f t="shared" si="8"/>
        <v>0</v>
      </c>
      <c r="H35" s="3"/>
      <c r="I35" s="5">
        <f t="shared" si="9"/>
        <v>0</v>
      </c>
      <c r="J35" s="23"/>
      <c r="K35" s="5">
        <f t="shared" si="10"/>
        <v>0</v>
      </c>
      <c r="M35" s="51">
        <f>E35</f>
        <v>0</v>
      </c>
      <c r="N35" s="51">
        <f>G35</f>
        <v>0</v>
      </c>
      <c r="O35" s="51">
        <f>I35</f>
        <v>0</v>
      </c>
      <c r="P35" s="50"/>
    </row>
    <row r="36" spans="1:16" x14ac:dyDescent="0.2">
      <c r="A36" s="19" t="s">
        <v>113</v>
      </c>
      <c r="B36" s="112" t="s">
        <v>56</v>
      </c>
      <c r="C36" s="112"/>
      <c r="D36" s="112"/>
      <c r="E36" s="4">
        <f t="shared" ref="E36:K36" si="11">E37+E43+E47</f>
        <v>0</v>
      </c>
      <c r="F36" s="4">
        <f t="shared" si="11"/>
        <v>0</v>
      </c>
      <c r="G36" s="4">
        <f t="shared" si="11"/>
        <v>0</v>
      </c>
      <c r="H36" s="4">
        <f t="shared" si="11"/>
        <v>0</v>
      </c>
      <c r="I36" s="4">
        <f t="shared" si="11"/>
        <v>0</v>
      </c>
      <c r="J36" s="4">
        <f t="shared" si="11"/>
        <v>0</v>
      </c>
      <c r="K36" s="4">
        <f t="shared" si="11"/>
        <v>0</v>
      </c>
      <c r="M36" s="50"/>
      <c r="N36" s="50"/>
      <c r="O36" s="50"/>
      <c r="P36" s="51">
        <f>J36</f>
        <v>0</v>
      </c>
    </row>
    <row r="37" spans="1:16" ht="28.5" customHeight="1" x14ac:dyDescent="0.2">
      <c r="A37" s="20" t="s">
        <v>114</v>
      </c>
      <c r="B37" s="110" t="s">
        <v>115</v>
      </c>
      <c r="C37" s="110"/>
      <c r="D37" s="110"/>
      <c r="E37" s="5">
        <f t="shared" ref="E37:K37" si="12">E38+E39+E40+E41+E42</f>
        <v>0</v>
      </c>
      <c r="F37" s="5">
        <f t="shared" si="12"/>
        <v>0</v>
      </c>
      <c r="G37" s="5">
        <f t="shared" si="12"/>
        <v>0</v>
      </c>
      <c r="H37" s="5">
        <f t="shared" si="12"/>
        <v>0</v>
      </c>
      <c r="I37" s="5">
        <f t="shared" si="12"/>
        <v>0</v>
      </c>
      <c r="J37" s="5">
        <f t="shared" si="12"/>
        <v>0</v>
      </c>
      <c r="K37" s="5">
        <f t="shared" si="12"/>
        <v>0</v>
      </c>
      <c r="M37" s="51">
        <f>E37</f>
        <v>0</v>
      </c>
      <c r="N37" s="51">
        <f>G37</f>
        <v>0</v>
      </c>
      <c r="O37" s="51">
        <f>I37</f>
        <v>0</v>
      </c>
      <c r="P37" s="50"/>
    </row>
    <row r="38" spans="1:16" x14ac:dyDescent="0.2">
      <c r="A38" s="20" t="s">
        <v>116</v>
      </c>
      <c r="B38" s="110" t="s">
        <v>117</v>
      </c>
      <c r="C38" s="110"/>
      <c r="D38" s="110"/>
      <c r="E38" s="3"/>
      <c r="F38" s="3"/>
      <c r="G38" s="5">
        <f>F38/664</f>
        <v>0</v>
      </c>
      <c r="H38" s="3"/>
      <c r="I38" s="5">
        <f>H38/664</f>
        <v>0</v>
      </c>
      <c r="J38" s="23"/>
      <c r="K38" s="5">
        <f>E38+G38+I38+J38</f>
        <v>0</v>
      </c>
      <c r="M38" s="50"/>
      <c r="N38" s="50"/>
      <c r="O38" s="50"/>
      <c r="P38" s="50"/>
    </row>
    <row r="39" spans="1:16" x14ac:dyDescent="0.2">
      <c r="A39" s="20" t="s">
        <v>118</v>
      </c>
      <c r="B39" s="110" t="s">
        <v>119</v>
      </c>
      <c r="C39" s="110"/>
      <c r="D39" s="110"/>
      <c r="E39" s="3"/>
      <c r="F39" s="3"/>
      <c r="G39" s="5">
        <f>F39/664</f>
        <v>0</v>
      </c>
      <c r="H39" s="3"/>
      <c r="I39" s="5">
        <f>H39/664</f>
        <v>0</v>
      </c>
      <c r="J39" s="23"/>
      <c r="K39" s="5">
        <f>E39+G39+I39+J39</f>
        <v>0</v>
      </c>
      <c r="M39" s="50"/>
      <c r="N39" s="50"/>
      <c r="O39" s="50"/>
      <c r="P39" s="50"/>
    </row>
    <row r="40" spans="1:16" x14ac:dyDescent="0.2">
      <c r="A40" s="20" t="s">
        <v>120</v>
      </c>
      <c r="B40" s="110" t="s">
        <v>121</v>
      </c>
      <c r="C40" s="118"/>
      <c r="D40" s="118"/>
      <c r="E40" s="3"/>
      <c r="F40" s="3"/>
      <c r="G40" s="5">
        <f>F40/664</f>
        <v>0</v>
      </c>
      <c r="H40" s="3"/>
      <c r="I40" s="5">
        <f>H40/664</f>
        <v>0</v>
      </c>
      <c r="J40" s="23"/>
      <c r="K40" s="5">
        <f>E40+G40+I40+J40</f>
        <v>0</v>
      </c>
      <c r="M40" s="50"/>
      <c r="N40" s="50"/>
      <c r="O40" s="50"/>
      <c r="P40" s="50"/>
    </row>
    <row r="41" spans="1:16" x14ac:dyDescent="0.2">
      <c r="A41" s="20" t="s">
        <v>122</v>
      </c>
      <c r="B41" s="110" t="s">
        <v>123</v>
      </c>
      <c r="C41" s="118"/>
      <c r="D41" s="118"/>
      <c r="E41" s="3"/>
      <c r="F41" s="3"/>
      <c r="G41" s="5">
        <f>F41/664</f>
        <v>0</v>
      </c>
      <c r="H41" s="3"/>
      <c r="I41" s="5">
        <f>H41/664</f>
        <v>0</v>
      </c>
      <c r="J41" s="23"/>
      <c r="K41" s="5">
        <f>E41+G41+I41+J41</f>
        <v>0</v>
      </c>
      <c r="M41" s="50"/>
      <c r="N41" s="50"/>
      <c r="O41" s="50"/>
      <c r="P41" s="50"/>
    </row>
    <row r="42" spans="1:16" ht="27" customHeight="1" x14ac:dyDescent="0.2">
      <c r="A42" s="20" t="s">
        <v>124</v>
      </c>
      <c r="B42" s="110" t="s">
        <v>125</v>
      </c>
      <c r="C42" s="118"/>
      <c r="D42" s="118"/>
      <c r="E42" s="3"/>
      <c r="F42" s="3"/>
      <c r="G42" s="5">
        <f>F42/664</f>
        <v>0</v>
      </c>
      <c r="H42" s="3"/>
      <c r="I42" s="5">
        <f>H42/664</f>
        <v>0</v>
      </c>
      <c r="J42" s="23"/>
      <c r="K42" s="5">
        <f>E42+G42+I42+J42</f>
        <v>0</v>
      </c>
      <c r="M42" s="50"/>
      <c r="N42" s="50"/>
      <c r="O42" s="50"/>
      <c r="P42" s="50"/>
    </row>
    <row r="43" spans="1:16" x14ac:dyDescent="0.2">
      <c r="A43" s="20" t="s">
        <v>126</v>
      </c>
      <c r="B43" s="110" t="s">
        <v>57</v>
      </c>
      <c r="C43" s="118"/>
      <c r="D43" s="118"/>
      <c r="E43" s="5">
        <f t="shared" ref="E43:K43" si="13">E44+E45+E46</f>
        <v>0</v>
      </c>
      <c r="F43" s="5">
        <f t="shared" si="13"/>
        <v>0</v>
      </c>
      <c r="G43" s="5">
        <f t="shared" si="13"/>
        <v>0</v>
      </c>
      <c r="H43" s="5">
        <f t="shared" si="13"/>
        <v>0</v>
      </c>
      <c r="I43" s="5">
        <f t="shared" si="13"/>
        <v>0</v>
      </c>
      <c r="J43" s="5">
        <f t="shared" si="13"/>
        <v>0</v>
      </c>
      <c r="K43" s="5">
        <f t="shared" si="13"/>
        <v>0</v>
      </c>
      <c r="M43" s="51">
        <f>E43</f>
        <v>0</v>
      </c>
      <c r="N43" s="51">
        <f>G43</f>
        <v>0</v>
      </c>
      <c r="O43" s="51">
        <f>I43</f>
        <v>0</v>
      </c>
      <c r="P43" s="50"/>
    </row>
    <row r="44" spans="1:16" x14ac:dyDescent="0.2">
      <c r="A44" s="20" t="s">
        <v>127</v>
      </c>
      <c r="B44" s="110" t="s">
        <v>128</v>
      </c>
      <c r="C44" s="118"/>
      <c r="D44" s="118"/>
      <c r="E44" s="3"/>
      <c r="F44" s="3"/>
      <c r="G44" s="5">
        <f>F44/664</f>
        <v>0</v>
      </c>
      <c r="H44" s="3"/>
      <c r="I44" s="5">
        <f>H44/664</f>
        <v>0</v>
      </c>
      <c r="J44" s="23"/>
      <c r="K44" s="5">
        <f>E44+G44+I44+J44</f>
        <v>0</v>
      </c>
      <c r="M44" s="50"/>
      <c r="N44" s="50"/>
      <c r="O44" s="50"/>
      <c r="P44" s="50"/>
    </row>
    <row r="45" spans="1:16" x14ac:dyDescent="0.2">
      <c r="A45" s="20" t="s">
        <v>129</v>
      </c>
      <c r="B45" s="110" t="s">
        <v>130</v>
      </c>
      <c r="C45" s="118"/>
      <c r="D45" s="118"/>
      <c r="E45" s="3"/>
      <c r="F45" s="3"/>
      <c r="G45" s="5">
        <f>F45/664</f>
        <v>0</v>
      </c>
      <c r="H45" s="3"/>
      <c r="I45" s="5">
        <f>H45/664</f>
        <v>0</v>
      </c>
      <c r="J45" s="23"/>
      <c r="K45" s="5">
        <f>E45+G45+I45+J45</f>
        <v>0</v>
      </c>
      <c r="M45" s="50"/>
      <c r="N45" s="50"/>
      <c r="O45" s="50"/>
      <c r="P45" s="50"/>
    </row>
    <row r="46" spans="1:16" x14ac:dyDescent="0.2">
      <c r="A46" s="20" t="s">
        <v>131</v>
      </c>
      <c r="B46" s="110" t="s">
        <v>132</v>
      </c>
      <c r="C46" s="118"/>
      <c r="D46" s="118"/>
      <c r="E46" s="3"/>
      <c r="F46" s="3"/>
      <c r="G46" s="5">
        <f>F46/664</f>
        <v>0</v>
      </c>
      <c r="H46" s="3"/>
      <c r="I46" s="5">
        <f>H46/664</f>
        <v>0</v>
      </c>
      <c r="J46" s="23"/>
      <c r="K46" s="5">
        <f>E46+G46+I46+J46</f>
        <v>0</v>
      </c>
      <c r="M46" s="50"/>
      <c r="N46" s="50"/>
      <c r="O46" s="50"/>
      <c r="P46" s="50"/>
    </row>
    <row r="47" spans="1:16" x14ac:dyDescent="0.2">
      <c r="A47" s="20" t="s">
        <v>133</v>
      </c>
      <c r="B47" s="110" t="s">
        <v>58</v>
      </c>
      <c r="C47" s="118"/>
      <c r="D47" s="118"/>
      <c r="E47" s="5">
        <f t="shared" ref="E47:K47" si="14">E48+E49+E50</f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5">
        <f t="shared" si="14"/>
        <v>0</v>
      </c>
      <c r="K47" s="5">
        <f t="shared" si="14"/>
        <v>0</v>
      </c>
      <c r="M47" s="51">
        <f>E47</f>
        <v>0</v>
      </c>
      <c r="N47" s="51">
        <f>G47</f>
        <v>0</v>
      </c>
      <c r="O47" s="51">
        <f>I47</f>
        <v>0</v>
      </c>
      <c r="P47" s="50"/>
    </row>
    <row r="48" spans="1:16" ht="27.75" customHeight="1" x14ac:dyDescent="0.2">
      <c r="A48" s="20" t="s">
        <v>134</v>
      </c>
      <c r="B48" s="110" t="s">
        <v>135</v>
      </c>
      <c r="C48" s="118"/>
      <c r="D48" s="118"/>
      <c r="E48" s="3"/>
      <c r="F48" s="3"/>
      <c r="G48" s="5">
        <f>F48/664</f>
        <v>0</v>
      </c>
      <c r="H48" s="3"/>
      <c r="I48" s="5">
        <f>H48/664</f>
        <v>0</v>
      </c>
      <c r="J48" s="23"/>
      <c r="K48" s="5">
        <f>E48+G48+I48+J48</f>
        <v>0</v>
      </c>
      <c r="M48" s="50"/>
      <c r="N48" s="50"/>
      <c r="O48" s="50"/>
      <c r="P48" s="50"/>
    </row>
    <row r="49" spans="1:16" x14ac:dyDescent="0.2">
      <c r="A49" s="20" t="s">
        <v>136</v>
      </c>
      <c r="B49" s="110" t="s">
        <v>137</v>
      </c>
      <c r="C49" s="118"/>
      <c r="D49" s="118"/>
      <c r="E49" s="3"/>
      <c r="F49" s="3"/>
      <c r="G49" s="5">
        <f>F49/664</f>
        <v>0</v>
      </c>
      <c r="H49" s="3"/>
      <c r="I49" s="5">
        <f>H49/664</f>
        <v>0</v>
      </c>
      <c r="J49" s="23"/>
      <c r="K49" s="5">
        <f>E49+G49+I49+J49</f>
        <v>0</v>
      </c>
      <c r="M49" s="50"/>
      <c r="N49" s="50"/>
      <c r="O49" s="50"/>
      <c r="P49" s="50"/>
    </row>
    <row r="50" spans="1:16" x14ac:dyDescent="0.2">
      <c r="A50" s="20" t="s">
        <v>138</v>
      </c>
      <c r="B50" s="110" t="s">
        <v>139</v>
      </c>
      <c r="C50" s="118"/>
      <c r="D50" s="118"/>
      <c r="E50" s="3"/>
      <c r="F50" s="3"/>
      <c r="G50" s="5">
        <f>F50/664</f>
        <v>0</v>
      </c>
      <c r="H50" s="3"/>
      <c r="I50" s="5">
        <f>H50/664</f>
        <v>0</v>
      </c>
      <c r="J50" s="23"/>
      <c r="K50" s="5">
        <f>E50+G50+I50+J50</f>
        <v>0</v>
      </c>
      <c r="M50" s="50"/>
      <c r="N50" s="50"/>
      <c r="O50" s="50"/>
      <c r="P50" s="50"/>
    </row>
    <row r="51" spans="1:16" x14ac:dyDescent="0.2">
      <c r="A51" s="19"/>
      <c r="B51" s="112" t="s">
        <v>48</v>
      </c>
      <c r="C51" s="91"/>
      <c r="D51" s="91"/>
      <c r="E51" s="4">
        <f t="shared" ref="E51:K51" si="15">E4+E36</f>
        <v>0</v>
      </c>
      <c r="F51" s="4">
        <f t="shared" si="15"/>
        <v>0</v>
      </c>
      <c r="G51" s="4">
        <f t="shared" si="15"/>
        <v>0</v>
      </c>
      <c r="H51" s="4">
        <f t="shared" si="15"/>
        <v>0</v>
      </c>
      <c r="I51" s="4">
        <f t="shared" si="15"/>
        <v>0</v>
      </c>
      <c r="J51" s="4">
        <f t="shared" si="15"/>
        <v>0</v>
      </c>
      <c r="K51" s="4">
        <f t="shared" si="15"/>
        <v>0</v>
      </c>
      <c r="M51" s="50"/>
      <c r="N51" s="50"/>
      <c r="O51" s="50"/>
      <c r="P51" s="50"/>
    </row>
  </sheetData>
  <sheetProtection password="8D29" sheet="1" formatRows="0"/>
  <mergeCells count="51">
    <mergeCell ref="A1:I1"/>
    <mergeCell ref="B3:D3"/>
    <mergeCell ref="B4:D4"/>
    <mergeCell ref="B5:D5"/>
    <mergeCell ref="B6:D6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B12:D12"/>
    <mergeCell ref="B17:D17"/>
    <mergeCell ref="B18:D18"/>
    <mergeCell ref="B31:D31"/>
    <mergeCell ref="B20:D20"/>
    <mergeCell ref="B21:D21"/>
    <mergeCell ref="B22:D22"/>
    <mergeCell ref="B23:D23"/>
    <mergeCell ref="B24:D24"/>
    <mergeCell ref="B25:D25"/>
    <mergeCell ref="B26:D26"/>
    <mergeCell ref="B19:D19"/>
    <mergeCell ref="B28:D28"/>
    <mergeCell ref="B29:D29"/>
    <mergeCell ref="B30:D30"/>
    <mergeCell ref="B43:D43"/>
    <mergeCell ref="B32:D32"/>
    <mergeCell ref="B33:D33"/>
    <mergeCell ref="B34:D34"/>
    <mergeCell ref="B35:D35"/>
    <mergeCell ref="B36:D36"/>
    <mergeCell ref="M2:P2"/>
    <mergeCell ref="B50:D50"/>
    <mergeCell ref="B51:D51"/>
    <mergeCell ref="B44:D44"/>
    <mergeCell ref="B45:D45"/>
    <mergeCell ref="B46:D46"/>
    <mergeCell ref="B47:D47"/>
    <mergeCell ref="B48:D48"/>
    <mergeCell ref="B49:D49"/>
    <mergeCell ref="B37:D37"/>
    <mergeCell ref="B38:D38"/>
    <mergeCell ref="B39:D39"/>
    <mergeCell ref="B40:D40"/>
    <mergeCell ref="B41:D41"/>
    <mergeCell ref="B42:D42"/>
    <mergeCell ref="B27:D27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A4:A6" numberStoredAsText="1"/>
    <ignoredError sqref="A7:A50" twoDigitTextYear="1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9" stopIfTrue="1" operator="greaterThan" id="{65FD62BA-48FF-43E4-BFB7-B97D05487919}">
            <xm:f>$E$5*'část D náklady'!$F$18*1000</xm:f>
            <x14:dxf>
              <fill>
                <patternFill>
                  <bgColor theme="5" tint="0.59996337778862885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cellIs" priority="28" stopIfTrue="1" operator="greaterThan" id="{32DC679F-F658-4BE1-AE57-5D5A0F2B57FA}">
            <xm:f>$E$6*'část D náklady'!$F$19*1000</xm:f>
            <x14:dxf>
              <fill>
                <patternFill>
                  <bgColor theme="5" tint="0.59996337778862885"/>
                </patternFill>
              </fill>
            </x14:dxf>
          </x14:cfRule>
          <xm:sqref>M6</xm:sqref>
        </x14:conditionalFormatting>
        <x14:conditionalFormatting xmlns:xm="http://schemas.microsoft.com/office/excel/2006/main">
          <x14:cfRule type="cellIs" priority="27" stopIfTrue="1" operator="greaterThan" id="{931BE34B-9C86-4E27-B627-D4E1928E3A3A}">
            <xm:f>$E$11*'část D náklady'!$F$20*1000</xm:f>
            <x14:dxf>
              <fill>
                <patternFill>
                  <bgColor theme="5" tint="0.59996337778862885"/>
                </patternFill>
              </fill>
            </x14:dxf>
          </x14:cfRule>
          <xm:sqref>M11</xm:sqref>
        </x14:conditionalFormatting>
        <x14:conditionalFormatting xmlns:xm="http://schemas.microsoft.com/office/excel/2006/main">
          <x14:cfRule type="cellIs" priority="26" stopIfTrue="1" operator="greaterThan" id="{DE4C04AC-2EC2-4108-ABAE-3DEA8D8C5026}">
            <xm:f>$E$25*'část D náklady'!$F$21*1000</xm:f>
            <x14:dxf>
              <fill>
                <patternFill>
                  <bgColor theme="5" tint="0.59996337778862885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cellIs" priority="25" stopIfTrue="1" operator="greaterThan" id="{BAC0B6EB-CC3A-4638-A066-E5B079E1FB8F}">
            <xm:f>$E$34*'část D náklady'!$F$22*1000</xm:f>
            <x14:dxf>
              <fill>
                <patternFill>
                  <bgColor theme="5" tint="0.59996337778862885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cellIs" priority="24" stopIfTrue="1" operator="greaterThan" id="{E3EE3E05-5E5A-4FBD-AABF-EED089E34D4A}">
            <xm:f>$E$35*'část D náklady'!$F$23*1000</xm:f>
            <x14:dxf>
              <fill>
                <patternFill>
                  <bgColor theme="5" tint="0.59996337778862885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cellIs" priority="23" stopIfTrue="1" operator="greaterThan" id="{993F85FA-37AF-4418-80D1-3F9616F79D33}">
            <xm:f>$E$37*'část D náklady'!$F$25*1000</xm:f>
            <x14:dxf>
              <fill>
                <patternFill>
                  <bgColor theme="5" tint="0.59996337778862885"/>
                </patternFill>
              </fill>
            </x14:dxf>
          </x14:cfRule>
          <xm:sqref>M37</xm:sqref>
        </x14:conditionalFormatting>
        <x14:conditionalFormatting xmlns:xm="http://schemas.microsoft.com/office/excel/2006/main">
          <x14:cfRule type="cellIs" priority="22" stopIfTrue="1" operator="greaterThan" id="{68CED429-5FAC-4670-8C90-3CE0156CF31A}">
            <xm:f>$E$43*'část D náklady'!$F$26*1000</xm:f>
            <x14:dxf>
              <fill>
                <patternFill>
                  <bgColor theme="5" tint="0.59996337778862885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cellIs" priority="21" stopIfTrue="1" operator="greaterThan" id="{9B295E11-5FDD-4519-8D2D-31FF37F37475}">
            <xm:f>$E$47*'část D náklady'!$F$27*1000</xm:f>
            <x14:dxf>
              <fill>
                <patternFill>
                  <bgColor theme="5" tint="0.59996337778862885"/>
                </patternFill>
              </fill>
            </x14:dxf>
          </x14:cfRule>
          <xm:sqref>M47</xm:sqref>
        </x14:conditionalFormatting>
        <x14:conditionalFormatting xmlns:xm="http://schemas.microsoft.com/office/excel/2006/main">
          <x14:cfRule type="cellIs" priority="20" stopIfTrue="1" operator="greaterThan" id="{A2068C9F-5311-45DA-B915-4163630612DF}">
            <xm:f>$G$5*'část D náklady'!$F$30*1000</xm:f>
            <x14:dxf>
              <fill>
                <patternFill>
                  <bgColor theme="5" tint="0.59996337778862885"/>
                </patternFill>
              </fill>
            </x14:dxf>
          </x14:cfRule>
          <xm:sqref>N5</xm:sqref>
        </x14:conditionalFormatting>
        <x14:conditionalFormatting xmlns:xm="http://schemas.microsoft.com/office/excel/2006/main">
          <x14:cfRule type="cellIs" priority="19" stopIfTrue="1" operator="greaterThan" id="{4461B945-E0A3-4252-98B2-7967AE2E9D67}">
            <xm:f>$G$6*'část D náklady'!$F$31*1000</xm:f>
            <x14:dxf>
              <fill>
                <patternFill>
                  <bgColor theme="5" tint="0.59996337778862885"/>
                </patternFill>
              </fill>
            </x14:dxf>
          </x14:cfRule>
          <xm:sqref>N6</xm:sqref>
        </x14:conditionalFormatting>
        <x14:conditionalFormatting xmlns:xm="http://schemas.microsoft.com/office/excel/2006/main">
          <x14:cfRule type="cellIs" priority="18" stopIfTrue="1" operator="greaterThan" id="{BDB9D1E0-1DB8-414C-9B91-C86250BAA609}">
            <xm:f>$G$11*'část D náklady'!$F$32*1000</xm:f>
            <x14:dxf>
              <fill>
                <patternFill>
                  <bgColor theme="5" tint="0.59996337778862885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ellIs" priority="17" stopIfTrue="1" operator="greaterThan" id="{AE3B9374-E107-40AD-B11B-FEC9717EC272}">
            <xm:f>$G$25*'část D náklady'!$F$33*1000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16" stopIfTrue="1" operator="greaterThan" id="{36719172-7B54-4A85-B30D-6D9D8C73FF83}">
            <xm:f>$G$34*'část D náklady'!$F$34*1000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15" stopIfTrue="1" operator="greaterThan" id="{A58F3971-28E2-4ED4-AB9C-B037D0F77D50}">
            <xm:f>$G$35*'část D náklady'!$F$35*1000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14" stopIfTrue="1" operator="greaterThan" id="{9134F167-A949-48AB-B51E-13CC73A76A82}">
            <xm:f>$G$37*'část D náklady'!$F$37*1000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13" stopIfTrue="1" operator="greaterThan" id="{9588FDE0-315F-48B4-9F5A-E5A266166134}">
            <xm:f>$G$43*'část D náklady'!$F$38*1000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2" stopIfTrue="1" operator="greaterThan" id="{1BAAE6E4-6515-41C5-A72B-5E3134906BE5}">
            <xm:f>$G$47*'část D náklady'!$F$39*1000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1" operator="greaterThan" id="{4D69401B-2F11-496F-961B-AB461B99841B}">
            <xm:f>$I$5*'část D náklady'!$F$42*1000</xm:f>
            <x14:dxf>
              <fill>
                <patternFill>
                  <bgColor theme="5" tint="0.59996337778862885"/>
                </patternFill>
              </fill>
            </x14:dxf>
          </x14:cfRule>
          <xm:sqref>O5</xm:sqref>
        </x14:conditionalFormatting>
        <x14:conditionalFormatting xmlns:xm="http://schemas.microsoft.com/office/excel/2006/main">
          <x14:cfRule type="cellIs" priority="10" operator="greaterThan" id="{DE725B3E-7EDF-4B9D-B188-76934D304085}">
            <xm:f>$I$6*'část D náklady'!$F$43*1000</xm:f>
            <x14:dxf>
              <fill>
                <patternFill>
                  <bgColor theme="5" tint="0.59996337778862885"/>
                </patternFill>
              </fill>
            </x14:dxf>
          </x14:cfRule>
          <xm:sqref>O6</xm:sqref>
        </x14:conditionalFormatting>
        <x14:conditionalFormatting xmlns:xm="http://schemas.microsoft.com/office/excel/2006/main">
          <x14:cfRule type="cellIs" priority="9" operator="greaterThan" id="{553DABAF-F1C5-4973-80D4-8FF4BBB10780}">
            <xm:f>$I$11*'část D náklady'!$F$44*1000</xm:f>
            <x14:dxf>
              <fill>
                <patternFill>
                  <bgColor theme="5" tint="0.59996337778862885"/>
                </patternFill>
              </fill>
            </x14:dxf>
          </x14:cfRule>
          <xm:sqref>O11</xm:sqref>
        </x14:conditionalFormatting>
        <x14:conditionalFormatting xmlns:xm="http://schemas.microsoft.com/office/excel/2006/main">
          <x14:cfRule type="cellIs" priority="8" operator="greaterThan" id="{7B44A9DC-7946-4AA7-BE55-5DF368D01C6C}">
            <xm:f>$I$25*'část D náklady'!$F$45*1000</xm:f>
            <x14:dxf>
              <fill>
                <patternFill>
                  <bgColor theme="5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cellIs" priority="7" operator="greaterThan" id="{4345DDB1-4DCF-4F32-9D77-557BC93701E6}">
            <xm:f>$I$34*'část D náklady'!$F$46*1000</xm:f>
            <x14:dxf>
              <fill>
                <patternFill>
                  <bgColor theme="5" tint="0.59996337778862885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ellIs" priority="6" operator="greaterThan" id="{9498A608-A2EE-4898-9FCE-087E4A9905B0}">
            <xm:f>$I$35*'část D náklady'!$F$47*1000</xm:f>
            <x14:dxf>
              <fill>
                <patternFill>
                  <bgColor theme="5" tint="0.59996337778862885"/>
                </patternFill>
              </fill>
            </x14:dxf>
          </x14:cfRule>
          <xm:sqref>O35</xm:sqref>
        </x14:conditionalFormatting>
        <x14:conditionalFormatting xmlns:xm="http://schemas.microsoft.com/office/excel/2006/main">
          <x14:cfRule type="cellIs" priority="5" operator="greaterThan" id="{375EF5C4-1232-436C-847A-7E90A9F08C7D}">
            <xm:f>$I$37*'část D náklady'!$F$49*1000</xm:f>
            <x14:dxf>
              <fill>
                <patternFill>
                  <bgColor theme="5" tint="0.59996337778862885"/>
                </patternFill>
              </fill>
            </x14:dxf>
          </x14:cfRule>
          <xm:sqref>O37</xm:sqref>
        </x14:conditionalFormatting>
        <x14:conditionalFormatting xmlns:xm="http://schemas.microsoft.com/office/excel/2006/main">
          <x14:cfRule type="cellIs" priority="4" operator="greaterThan" id="{EE95D272-B12E-4A44-B198-B026E2A0E171}">
            <xm:f>$I$43*'část D náklady'!$F$50*1000</xm:f>
            <x14:dxf>
              <fill>
                <patternFill>
                  <bgColor theme="5" tint="0.59996337778862885"/>
                </patternFill>
              </fill>
            </x14:dxf>
          </x14:cfRule>
          <xm:sqref>O43</xm:sqref>
        </x14:conditionalFormatting>
        <x14:conditionalFormatting xmlns:xm="http://schemas.microsoft.com/office/excel/2006/main">
          <x14:cfRule type="cellIs" priority="3" operator="greaterThan" id="{8D2804B5-1565-4EA7-A621-5DF0AA780F70}">
            <xm:f>$I$47*'část D náklady'!$F$51*1000</xm:f>
            <x14:dxf>
              <fill>
                <patternFill>
                  <bgColor theme="5" tint="0.59996337778862885"/>
                </patternFill>
              </fill>
            </x14:dxf>
          </x14:cfRule>
          <xm:sqref>O47</xm:sqref>
        </x14:conditionalFormatting>
        <x14:conditionalFormatting xmlns:xm="http://schemas.microsoft.com/office/excel/2006/main">
          <x14:cfRule type="cellIs" priority="2" operator="greaterThan" id="{7C75B914-C36F-46EB-BC33-8CA2C291CE99}">
            <xm:f>$J$4*'část D náklady'!$F$69*1000</xm:f>
            <x14:dxf>
              <fill>
                <patternFill>
                  <bgColor theme="5" tint="0.59996337778862885"/>
                </patternFill>
              </fill>
            </x14:dxf>
          </x14:cfRule>
          <xm:sqref>P4</xm:sqref>
        </x14:conditionalFormatting>
        <x14:conditionalFormatting xmlns:xm="http://schemas.microsoft.com/office/excel/2006/main">
          <x14:cfRule type="cellIs" priority="1" operator="greaterThan" id="{E3CEF2EC-AE07-4B8F-86AF-125E8EDAD37F}">
            <xm:f>$J$36*'část D náklady'!$F$70*1000</xm:f>
            <x14:dxf>
              <fill>
                <patternFill>
                  <bgColor theme="5" tint="0.59996337778862885"/>
                </patternFill>
              </fill>
            </x14:dxf>
          </x14:cfRule>
          <xm:sqref>P36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6"/>
  <sheetViews>
    <sheetView tabSelected="1" zoomScaleNormal="100" workbookViewId="0">
      <selection activeCell="Q17" sqref="Q17"/>
    </sheetView>
  </sheetViews>
  <sheetFormatPr defaultRowHeight="14.25" x14ac:dyDescent="0.2"/>
  <cols>
    <col min="1" max="3" width="10.28515625" style="15" customWidth="1"/>
    <col min="4" max="4" width="23.85546875" style="15" customWidth="1"/>
    <col min="5" max="5" width="18.42578125" style="15" customWidth="1"/>
    <col min="6" max="10" width="13.5703125" style="15" customWidth="1"/>
    <col min="11" max="11" width="40.42578125" style="15" customWidth="1"/>
    <col min="12" max="12" width="9.140625" style="15"/>
    <col min="13" max="13" width="11.140625" style="49" customWidth="1"/>
    <col min="14" max="14" width="11" style="49" customWidth="1"/>
    <col min="15" max="15" width="9.7109375" style="15" customWidth="1"/>
    <col min="16" max="16384" width="9.140625" style="15"/>
  </cols>
  <sheetData>
    <row r="1" spans="1:15" ht="15" x14ac:dyDescent="0.25">
      <c r="A1" s="129" t="s">
        <v>251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5" ht="15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5" ht="15" x14ac:dyDescent="0.25">
      <c r="A3" s="115" t="s">
        <v>234</v>
      </c>
      <c r="B3" s="123"/>
      <c r="C3" s="123"/>
      <c r="D3" s="124"/>
      <c r="E3" s="36"/>
      <c r="F3" s="38"/>
      <c r="G3" s="33"/>
      <c r="H3" s="33"/>
      <c r="I3" s="33"/>
      <c r="J3" s="33"/>
      <c r="K3" s="34"/>
    </row>
    <row r="4" spans="1:15" ht="15" x14ac:dyDescent="0.25">
      <c r="A4" s="115" t="s">
        <v>194</v>
      </c>
      <c r="B4" s="123"/>
      <c r="C4" s="123"/>
      <c r="D4" s="124"/>
      <c r="E4" s="36"/>
      <c r="F4" s="38"/>
      <c r="G4" s="33"/>
      <c r="H4" s="33"/>
      <c r="I4" s="33"/>
      <c r="J4" s="33"/>
      <c r="K4" s="34"/>
    </row>
    <row r="5" spans="1:15" ht="28.5" customHeight="1" x14ac:dyDescent="0.25">
      <c r="A5" s="115" t="s">
        <v>265</v>
      </c>
      <c r="B5" s="123"/>
      <c r="C5" s="123"/>
      <c r="D5" s="124"/>
      <c r="E5" s="35">
        <f>I74</f>
        <v>0</v>
      </c>
      <c r="F5" s="39"/>
      <c r="G5" s="33"/>
      <c r="H5" s="33"/>
      <c r="I5" s="33"/>
      <c r="J5" s="33"/>
      <c r="K5" s="34"/>
    </row>
    <row r="6" spans="1:15" ht="15" x14ac:dyDescent="0.25">
      <c r="A6" s="115" t="s">
        <v>196</v>
      </c>
      <c r="B6" s="123"/>
      <c r="C6" s="123"/>
      <c r="D6" s="124"/>
      <c r="E6" s="35">
        <f>E4-E5</f>
        <v>0</v>
      </c>
      <c r="F6" s="39"/>
      <c r="G6" s="33"/>
      <c r="H6" s="33"/>
      <c r="I6" s="33"/>
      <c r="J6" s="33"/>
      <c r="K6" s="34"/>
    </row>
    <row r="7" spans="1:15" ht="15" x14ac:dyDescent="0.25">
      <c r="A7" s="28"/>
      <c r="B7" s="29"/>
      <c r="C7" s="29"/>
      <c r="D7" s="29"/>
      <c r="E7" s="21"/>
      <c r="F7" s="22"/>
      <c r="G7" s="33"/>
      <c r="H7" s="33"/>
      <c r="I7" s="33"/>
      <c r="J7" s="33"/>
      <c r="K7" s="34"/>
    </row>
    <row r="8" spans="1:15" ht="28.5" customHeight="1" x14ac:dyDescent="0.25">
      <c r="A8" s="115" t="s">
        <v>235</v>
      </c>
      <c r="B8" s="125"/>
      <c r="C8" s="125"/>
      <c r="D8" s="126"/>
      <c r="E8" s="36"/>
      <c r="F8" s="38"/>
      <c r="G8" s="33"/>
      <c r="H8" s="33"/>
      <c r="I8" s="33"/>
      <c r="J8" s="33"/>
      <c r="K8" s="34"/>
    </row>
    <row r="9" spans="1:15" ht="26.25" customHeight="1" x14ac:dyDescent="0.25">
      <c r="A9" s="115" t="s">
        <v>177</v>
      </c>
      <c r="B9" s="125"/>
      <c r="C9" s="125"/>
      <c r="D9" s="126"/>
      <c r="E9" s="36"/>
      <c r="F9" s="38"/>
      <c r="G9" s="33"/>
      <c r="H9" s="33"/>
      <c r="I9" s="33"/>
      <c r="J9" s="33"/>
      <c r="K9" s="34"/>
    </row>
    <row r="10" spans="1:15" ht="29.25" customHeight="1" x14ac:dyDescent="0.25">
      <c r="A10" s="115" t="s">
        <v>266</v>
      </c>
      <c r="B10" s="125"/>
      <c r="C10" s="125"/>
      <c r="D10" s="126"/>
      <c r="E10" s="35">
        <f>J74</f>
        <v>0</v>
      </c>
      <c r="F10" s="39"/>
      <c r="G10" s="33"/>
      <c r="H10" s="33"/>
      <c r="I10" s="33"/>
      <c r="J10" s="33"/>
      <c r="K10" s="34"/>
    </row>
    <row r="11" spans="1:15" ht="15" x14ac:dyDescent="0.25">
      <c r="A11" s="115" t="s">
        <v>197</v>
      </c>
      <c r="B11" s="125"/>
      <c r="C11" s="125"/>
      <c r="D11" s="126"/>
      <c r="E11" s="35">
        <f>E9-E10</f>
        <v>0</v>
      </c>
      <c r="F11" s="39"/>
      <c r="G11" s="33"/>
      <c r="H11" s="33"/>
      <c r="I11" s="33"/>
      <c r="J11" s="33"/>
      <c r="K11" s="34"/>
    </row>
    <row r="13" spans="1:15" ht="15" customHeight="1" x14ac:dyDescent="0.25">
      <c r="A13" s="139" t="s">
        <v>0</v>
      </c>
      <c r="B13" s="140"/>
      <c r="C13" s="140"/>
      <c r="D13" s="141"/>
      <c r="E13" s="133" t="s">
        <v>252</v>
      </c>
      <c r="F13" s="134"/>
      <c r="G13" s="135"/>
      <c r="H13" s="136"/>
      <c r="I13" s="127" t="s">
        <v>271</v>
      </c>
      <c r="J13" s="127" t="s">
        <v>272</v>
      </c>
      <c r="K13" s="127" t="s">
        <v>282</v>
      </c>
      <c r="M13" s="116" t="s">
        <v>281</v>
      </c>
      <c r="N13" s="148"/>
      <c r="O13" s="153"/>
    </row>
    <row r="14" spans="1:15" ht="100.5" customHeight="1" x14ac:dyDescent="0.2">
      <c r="A14" s="142"/>
      <c r="B14" s="143"/>
      <c r="C14" s="143"/>
      <c r="D14" s="144"/>
      <c r="E14" s="18" t="s">
        <v>267</v>
      </c>
      <c r="F14" s="18" t="s">
        <v>268</v>
      </c>
      <c r="G14" s="18" t="s">
        <v>269</v>
      </c>
      <c r="H14" s="18" t="s">
        <v>270</v>
      </c>
      <c r="I14" s="128"/>
      <c r="J14" s="132"/>
      <c r="K14" s="128"/>
      <c r="M14" s="48" t="s">
        <v>283</v>
      </c>
      <c r="N14" s="48" t="s">
        <v>284</v>
      </c>
      <c r="O14" s="48" t="s">
        <v>286</v>
      </c>
    </row>
    <row r="15" spans="1:15" ht="30" customHeight="1" x14ac:dyDescent="0.25">
      <c r="A15" s="96" t="s">
        <v>253</v>
      </c>
      <c r="B15" s="137"/>
      <c r="C15" s="137"/>
      <c r="D15" s="138"/>
      <c r="E15" s="7">
        <f>E16+E28+E40+E52</f>
        <v>0</v>
      </c>
      <c r="F15" s="7">
        <f>F16+F28+F40+F52</f>
        <v>0</v>
      </c>
      <c r="G15" s="7">
        <f>G16+G28+G40+G52</f>
        <v>0</v>
      </c>
      <c r="H15" s="7">
        <f>F15+G15</f>
        <v>0</v>
      </c>
      <c r="I15" s="7">
        <f>I16+I28+I40+I52</f>
        <v>0</v>
      </c>
      <c r="J15" s="7">
        <f>J16+J28+J40+J52</f>
        <v>0</v>
      </c>
      <c r="K15" s="13"/>
      <c r="M15" s="50"/>
      <c r="N15" s="50"/>
      <c r="O15" s="50"/>
    </row>
    <row r="16" spans="1:15" ht="30" customHeight="1" x14ac:dyDescent="0.25">
      <c r="A16" s="96" t="s">
        <v>140</v>
      </c>
      <c r="B16" s="137"/>
      <c r="C16" s="137"/>
      <c r="D16" s="138"/>
      <c r="E16" s="7">
        <f>E17+E24</f>
        <v>0</v>
      </c>
      <c r="F16" s="7">
        <f>F17+F24</f>
        <v>0</v>
      </c>
      <c r="G16" s="7">
        <f>G17+G24</f>
        <v>0</v>
      </c>
      <c r="H16" s="7">
        <f t="shared" ref="H16:H74" si="0">F16+G16</f>
        <v>0</v>
      </c>
      <c r="I16" s="7">
        <f>I17+I24</f>
        <v>0</v>
      </c>
      <c r="J16" s="7">
        <f>J17+J24</f>
        <v>0</v>
      </c>
      <c r="K16" s="31"/>
      <c r="M16" s="50"/>
      <c r="N16" s="50"/>
      <c r="O16" s="50"/>
    </row>
    <row r="17" spans="1:15" ht="30" customHeight="1" x14ac:dyDescent="0.2">
      <c r="A17" s="115" t="s">
        <v>201</v>
      </c>
      <c r="B17" s="123"/>
      <c r="C17" s="123"/>
      <c r="D17" s="124"/>
      <c r="E17" s="8">
        <f>E18+E19+E20+E21+E22+E23</f>
        <v>0</v>
      </c>
      <c r="F17" s="8">
        <f>F18+F19+F20+F21+F22+F23</f>
        <v>0</v>
      </c>
      <c r="G17" s="8">
        <f>G18+G19+G20+G21+G22+G23</f>
        <v>0</v>
      </c>
      <c r="H17" s="7">
        <f t="shared" si="0"/>
        <v>0</v>
      </c>
      <c r="I17" s="8">
        <f>I18+I19+I20+I21+I22+I23</f>
        <v>0</v>
      </c>
      <c r="J17" s="8">
        <f>J18+J19+J20+J21+J22+J23</f>
        <v>0</v>
      </c>
      <c r="K17" s="31"/>
      <c r="M17" s="50"/>
      <c r="N17" s="50"/>
      <c r="O17" s="50"/>
    </row>
    <row r="18" spans="1:15" ht="30" customHeight="1" x14ac:dyDescent="0.2">
      <c r="A18" s="115" t="s">
        <v>202</v>
      </c>
      <c r="B18" s="123"/>
      <c r="C18" s="123"/>
      <c r="D18" s="124"/>
      <c r="E18" s="6"/>
      <c r="F18" s="6"/>
      <c r="G18" s="6"/>
      <c r="H18" s="7">
        <f t="shared" si="0"/>
        <v>0</v>
      </c>
      <c r="I18" s="6"/>
      <c r="J18" s="6"/>
      <c r="K18" s="31"/>
      <c r="M18" s="50"/>
      <c r="N18" s="52">
        <f t="shared" ref="N18:N23" si="1">F18</f>
        <v>0</v>
      </c>
      <c r="O18" s="52">
        <f>F18</f>
        <v>0</v>
      </c>
    </row>
    <row r="19" spans="1:15" ht="30" customHeight="1" x14ac:dyDescent="0.2">
      <c r="A19" s="115" t="s">
        <v>203</v>
      </c>
      <c r="B19" s="123"/>
      <c r="C19" s="123"/>
      <c r="D19" s="124"/>
      <c r="E19" s="6"/>
      <c r="F19" s="6"/>
      <c r="G19" s="6"/>
      <c r="H19" s="7">
        <f t="shared" si="0"/>
        <v>0</v>
      </c>
      <c r="I19" s="6"/>
      <c r="J19" s="6"/>
      <c r="K19" s="31"/>
      <c r="M19" s="50"/>
      <c r="N19" s="52">
        <f t="shared" si="1"/>
        <v>0</v>
      </c>
      <c r="O19" s="52">
        <f>F19</f>
        <v>0</v>
      </c>
    </row>
    <row r="20" spans="1:15" ht="30" customHeight="1" x14ac:dyDescent="0.2">
      <c r="A20" s="115" t="s">
        <v>204</v>
      </c>
      <c r="B20" s="123"/>
      <c r="C20" s="123"/>
      <c r="D20" s="124"/>
      <c r="E20" s="6"/>
      <c r="F20" s="6"/>
      <c r="G20" s="6"/>
      <c r="H20" s="7">
        <f t="shared" si="0"/>
        <v>0</v>
      </c>
      <c r="I20" s="6"/>
      <c r="J20" s="6"/>
      <c r="K20" s="31"/>
      <c r="M20" s="54"/>
      <c r="N20" s="52">
        <f t="shared" si="1"/>
        <v>0</v>
      </c>
      <c r="O20" s="52">
        <f>F20</f>
        <v>0</v>
      </c>
    </row>
    <row r="21" spans="1:15" ht="30" customHeight="1" x14ac:dyDescent="0.2">
      <c r="A21" s="115" t="s">
        <v>205</v>
      </c>
      <c r="B21" s="123"/>
      <c r="C21" s="123"/>
      <c r="D21" s="124"/>
      <c r="E21" s="6"/>
      <c r="F21" s="6"/>
      <c r="G21" s="6"/>
      <c r="H21" s="7">
        <f t="shared" si="0"/>
        <v>0</v>
      </c>
      <c r="I21" s="6"/>
      <c r="J21" s="6"/>
      <c r="K21" s="31"/>
      <c r="M21" s="50"/>
      <c r="N21" s="52">
        <f t="shared" si="1"/>
        <v>0</v>
      </c>
      <c r="O21" s="52">
        <f>F21</f>
        <v>0</v>
      </c>
    </row>
    <row r="22" spans="1:15" ht="30" customHeight="1" x14ac:dyDescent="0.2">
      <c r="A22" s="145" t="s">
        <v>206</v>
      </c>
      <c r="B22" s="123"/>
      <c r="C22" s="123"/>
      <c r="D22" s="124"/>
      <c r="E22" s="6"/>
      <c r="F22" s="6"/>
      <c r="G22" s="6"/>
      <c r="H22" s="7">
        <f t="shared" si="0"/>
        <v>0</v>
      </c>
      <c r="I22" s="6"/>
      <c r="J22" s="6"/>
      <c r="K22" s="31"/>
      <c r="M22" s="50"/>
      <c r="N22" s="52">
        <f t="shared" si="1"/>
        <v>0</v>
      </c>
      <c r="O22" s="52">
        <f>F22</f>
        <v>0</v>
      </c>
    </row>
    <row r="23" spans="1:15" ht="30" customHeight="1" x14ac:dyDescent="0.2">
      <c r="A23" s="115" t="s">
        <v>207</v>
      </c>
      <c r="B23" s="123"/>
      <c r="C23" s="123"/>
      <c r="D23" s="124"/>
      <c r="E23" s="6"/>
      <c r="F23" s="6"/>
      <c r="G23" s="6"/>
      <c r="H23" s="7">
        <f t="shared" si="0"/>
        <v>0</v>
      </c>
      <c r="I23" s="6"/>
      <c r="J23" s="6"/>
      <c r="K23" s="31"/>
      <c r="M23" s="50"/>
      <c r="N23" s="52">
        <f t="shared" si="1"/>
        <v>0</v>
      </c>
      <c r="O23" s="52">
        <f>F23</f>
        <v>0</v>
      </c>
    </row>
    <row r="24" spans="1:15" ht="30" customHeight="1" x14ac:dyDescent="0.2">
      <c r="A24" s="145" t="s">
        <v>208</v>
      </c>
      <c r="B24" s="123"/>
      <c r="C24" s="123"/>
      <c r="D24" s="124"/>
      <c r="E24" s="8">
        <f>E25+E26+E27</f>
        <v>0</v>
      </c>
      <c r="F24" s="8">
        <f>F25+F26+F27</f>
        <v>0</v>
      </c>
      <c r="G24" s="8">
        <f>G25+G26+G27</f>
        <v>0</v>
      </c>
      <c r="H24" s="7">
        <f t="shared" si="0"/>
        <v>0</v>
      </c>
      <c r="I24" s="8">
        <f>I25+I26+I27</f>
        <v>0</v>
      </c>
      <c r="J24" s="8">
        <f>J25+J26+J27</f>
        <v>0</v>
      </c>
      <c r="K24" s="31"/>
      <c r="M24" s="50"/>
      <c r="N24" s="50"/>
      <c r="O24" s="50"/>
    </row>
    <row r="25" spans="1:15" ht="30" customHeight="1" x14ac:dyDescent="0.2">
      <c r="A25" s="115" t="s">
        <v>209</v>
      </c>
      <c r="B25" s="123"/>
      <c r="C25" s="123"/>
      <c r="D25" s="124"/>
      <c r="E25" s="6"/>
      <c r="F25" s="6"/>
      <c r="G25" s="6"/>
      <c r="H25" s="7">
        <f t="shared" si="0"/>
        <v>0</v>
      </c>
      <c r="I25" s="6"/>
      <c r="J25" s="6"/>
      <c r="K25" s="31"/>
      <c r="M25" s="50"/>
      <c r="N25" s="52">
        <f>F25</f>
        <v>0</v>
      </c>
      <c r="O25" s="52">
        <f>F25</f>
        <v>0</v>
      </c>
    </row>
    <row r="26" spans="1:15" ht="30" customHeight="1" x14ac:dyDescent="0.2">
      <c r="A26" s="115" t="s">
        <v>210</v>
      </c>
      <c r="B26" s="123"/>
      <c r="C26" s="123"/>
      <c r="D26" s="124"/>
      <c r="E26" s="6"/>
      <c r="F26" s="6"/>
      <c r="G26" s="6"/>
      <c r="H26" s="7">
        <f t="shared" si="0"/>
        <v>0</v>
      </c>
      <c r="I26" s="6"/>
      <c r="J26" s="6"/>
      <c r="K26" s="31"/>
      <c r="M26" s="50"/>
      <c r="N26" s="52">
        <f>F26</f>
        <v>0</v>
      </c>
      <c r="O26" s="52">
        <f>F26</f>
        <v>0</v>
      </c>
    </row>
    <row r="27" spans="1:15" ht="30" customHeight="1" x14ac:dyDescent="0.2">
      <c r="A27" s="115" t="s">
        <v>211</v>
      </c>
      <c r="B27" s="123"/>
      <c r="C27" s="123"/>
      <c r="D27" s="124"/>
      <c r="E27" s="6"/>
      <c r="F27" s="6"/>
      <c r="G27" s="6"/>
      <c r="H27" s="7">
        <f t="shared" si="0"/>
        <v>0</v>
      </c>
      <c r="I27" s="6"/>
      <c r="J27" s="6"/>
      <c r="K27" s="31"/>
      <c r="M27" s="50"/>
      <c r="N27" s="52">
        <f>F27</f>
        <v>0</v>
      </c>
      <c r="O27" s="52">
        <f>F27</f>
        <v>0</v>
      </c>
    </row>
    <row r="28" spans="1:15" ht="30" customHeight="1" x14ac:dyDescent="0.25">
      <c r="A28" s="96" t="s">
        <v>141</v>
      </c>
      <c r="B28" s="137"/>
      <c r="C28" s="137"/>
      <c r="D28" s="138"/>
      <c r="E28" s="7">
        <f>E29+E36</f>
        <v>0</v>
      </c>
      <c r="F28" s="7">
        <f>F29+F36</f>
        <v>0</v>
      </c>
      <c r="G28" s="7">
        <f>G29+G36</f>
        <v>0</v>
      </c>
      <c r="H28" s="7">
        <f t="shared" si="0"/>
        <v>0</v>
      </c>
      <c r="I28" s="7">
        <f>I29+I36</f>
        <v>0</v>
      </c>
      <c r="J28" s="7">
        <f>J29+J36</f>
        <v>0</v>
      </c>
      <c r="K28" s="31"/>
      <c r="M28" s="50"/>
      <c r="N28" s="50"/>
      <c r="O28" s="50"/>
    </row>
    <row r="29" spans="1:15" ht="30" customHeight="1" x14ac:dyDescent="0.2">
      <c r="A29" s="115" t="s">
        <v>212</v>
      </c>
      <c r="B29" s="123"/>
      <c r="C29" s="123"/>
      <c r="D29" s="124"/>
      <c r="E29" s="8">
        <f>E30+E31+E32+E33+E34+E35</f>
        <v>0</v>
      </c>
      <c r="F29" s="8">
        <f>F30+F31+F32+F33+F34+F35</f>
        <v>0</v>
      </c>
      <c r="G29" s="8">
        <f>G30+G31+G32+G33+G34+G35</f>
        <v>0</v>
      </c>
      <c r="H29" s="7">
        <f t="shared" si="0"/>
        <v>0</v>
      </c>
      <c r="I29" s="8">
        <f>I30+I31+I32+I33+I34+I35</f>
        <v>0</v>
      </c>
      <c r="J29" s="8">
        <f>J30+J31+J32+J33+J34+J35</f>
        <v>0</v>
      </c>
      <c r="K29" s="31"/>
      <c r="M29" s="50"/>
      <c r="N29" s="50"/>
      <c r="O29" s="50"/>
    </row>
    <row r="30" spans="1:15" ht="30" customHeight="1" x14ac:dyDescent="0.2">
      <c r="A30" s="115" t="s">
        <v>213</v>
      </c>
      <c r="B30" s="123"/>
      <c r="C30" s="123"/>
      <c r="D30" s="124"/>
      <c r="E30" s="6"/>
      <c r="F30" s="6"/>
      <c r="G30" s="6"/>
      <c r="H30" s="7">
        <f t="shared" si="0"/>
        <v>0</v>
      </c>
      <c r="I30" s="6"/>
      <c r="J30" s="6"/>
      <c r="K30" s="31"/>
      <c r="M30" s="50"/>
      <c r="N30" s="52">
        <f t="shared" ref="N30:N35" si="2">F30</f>
        <v>0</v>
      </c>
      <c r="O30" s="50"/>
    </row>
    <row r="31" spans="1:15" ht="30" customHeight="1" x14ac:dyDescent="0.2">
      <c r="A31" s="115" t="s">
        <v>214</v>
      </c>
      <c r="B31" s="123"/>
      <c r="C31" s="123"/>
      <c r="D31" s="124"/>
      <c r="E31" s="6"/>
      <c r="F31" s="6"/>
      <c r="G31" s="6"/>
      <c r="H31" s="7">
        <f t="shared" si="0"/>
        <v>0</v>
      </c>
      <c r="I31" s="6"/>
      <c r="J31" s="6"/>
      <c r="K31" s="31"/>
      <c r="M31" s="50"/>
      <c r="N31" s="52">
        <f t="shared" si="2"/>
        <v>0</v>
      </c>
      <c r="O31" s="50"/>
    </row>
    <row r="32" spans="1:15" ht="30" customHeight="1" x14ac:dyDescent="0.2">
      <c r="A32" s="115" t="s">
        <v>215</v>
      </c>
      <c r="B32" s="123"/>
      <c r="C32" s="123"/>
      <c r="D32" s="124"/>
      <c r="E32" s="6"/>
      <c r="F32" s="6"/>
      <c r="G32" s="6"/>
      <c r="H32" s="7">
        <f t="shared" si="0"/>
        <v>0</v>
      </c>
      <c r="I32" s="6"/>
      <c r="J32" s="6"/>
      <c r="K32" s="31"/>
      <c r="M32" s="50"/>
      <c r="N32" s="52">
        <f t="shared" si="2"/>
        <v>0</v>
      </c>
      <c r="O32" s="50"/>
    </row>
    <row r="33" spans="1:15" ht="30" customHeight="1" x14ac:dyDescent="0.2">
      <c r="A33" s="115" t="s">
        <v>216</v>
      </c>
      <c r="B33" s="123"/>
      <c r="C33" s="123"/>
      <c r="D33" s="124"/>
      <c r="E33" s="6"/>
      <c r="F33" s="6"/>
      <c r="G33" s="6"/>
      <c r="H33" s="7">
        <f t="shared" si="0"/>
        <v>0</v>
      </c>
      <c r="I33" s="6"/>
      <c r="J33" s="6"/>
      <c r="K33" s="31"/>
      <c r="M33" s="50"/>
      <c r="N33" s="52">
        <f t="shared" si="2"/>
        <v>0</v>
      </c>
      <c r="O33" s="50"/>
    </row>
    <row r="34" spans="1:15" ht="30" customHeight="1" x14ac:dyDescent="0.2">
      <c r="A34" s="145" t="s">
        <v>217</v>
      </c>
      <c r="B34" s="123"/>
      <c r="C34" s="123"/>
      <c r="D34" s="124"/>
      <c r="E34" s="6"/>
      <c r="F34" s="6"/>
      <c r="G34" s="6"/>
      <c r="H34" s="7">
        <f t="shared" si="0"/>
        <v>0</v>
      </c>
      <c r="I34" s="6"/>
      <c r="J34" s="6"/>
      <c r="K34" s="31"/>
      <c r="M34" s="50"/>
      <c r="N34" s="52">
        <f t="shared" si="2"/>
        <v>0</v>
      </c>
      <c r="O34" s="50"/>
    </row>
    <row r="35" spans="1:15" ht="30" customHeight="1" x14ac:dyDescent="0.2">
      <c r="A35" s="115" t="s">
        <v>218</v>
      </c>
      <c r="B35" s="123"/>
      <c r="C35" s="123"/>
      <c r="D35" s="124"/>
      <c r="E35" s="6"/>
      <c r="F35" s="6"/>
      <c r="G35" s="6"/>
      <c r="H35" s="7">
        <f t="shared" si="0"/>
        <v>0</v>
      </c>
      <c r="I35" s="6"/>
      <c r="J35" s="6"/>
      <c r="K35" s="31"/>
      <c r="M35" s="50"/>
      <c r="N35" s="52">
        <f t="shared" si="2"/>
        <v>0</v>
      </c>
      <c r="O35" s="50"/>
    </row>
    <row r="36" spans="1:15" ht="30" customHeight="1" x14ac:dyDescent="0.2">
      <c r="A36" s="115" t="s">
        <v>219</v>
      </c>
      <c r="B36" s="123"/>
      <c r="C36" s="123"/>
      <c r="D36" s="124"/>
      <c r="E36" s="8">
        <f>E37+E38+E39</f>
        <v>0</v>
      </c>
      <c r="F36" s="8">
        <f>F37+F38+F39</f>
        <v>0</v>
      </c>
      <c r="G36" s="8">
        <f>G37+G38+G39</f>
        <v>0</v>
      </c>
      <c r="H36" s="7">
        <f t="shared" si="0"/>
        <v>0</v>
      </c>
      <c r="I36" s="8">
        <f>I37+I38+I39</f>
        <v>0</v>
      </c>
      <c r="J36" s="8">
        <f>J37+J38+J39</f>
        <v>0</v>
      </c>
      <c r="K36" s="31"/>
      <c r="M36" s="50"/>
      <c r="N36" s="50"/>
      <c r="O36" s="50"/>
    </row>
    <row r="37" spans="1:15" ht="30" customHeight="1" x14ac:dyDescent="0.2">
      <c r="A37" s="115" t="s">
        <v>220</v>
      </c>
      <c r="B37" s="123"/>
      <c r="C37" s="123"/>
      <c r="D37" s="124"/>
      <c r="E37" s="6"/>
      <c r="F37" s="6"/>
      <c r="G37" s="6"/>
      <c r="H37" s="7">
        <f t="shared" si="0"/>
        <v>0</v>
      </c>
      <c r="I37" s="6"/>
      <c r="J37" s="6"/>
      <c r="K37" s="31"/>
      <c r="M37" s="50"/>
      <c r="N37" s="52">
        <f>F37</f>
        <v>0</v>
      </c>
      <c r="O37" s="50"/>
    </row>
    <row r="38" spans="1:15" ht="30" customHeight="1" x14ac:dyDescent="0.2">
      <c r="A38" s="115" t="s">
        <v>221</v>
      </c>
      <c r="B38" s="123"/>
      <c r="C38" s="123"/>
      <c r="D38" s="124"/>
      <c r="E38" s="6"/>
      <c r="F38" s="6"/>
      <c r="G38" s="6"/>
      <c r="H38" s="7">
        <f t="shared" si="0"/>
        <v>0</v>
      </c>
      <c r="I38" s="6"/>
      <c r="J38" s="6"/>
      <c r="K38" s="31"/>
      <c r="M38" s="50"/>
      <c r="N38" s="52">
        <f>F38</f>
        <v>0</v>
      </c>
      <c r="O38" s="50"/>
    </row>
    <row r="39" spans="1:15" ht="30" customHeight="1" x14ac:dyDescent="0.2">
      <c r="A39" s="115" t="s">
        <v>222</v>
      </c>
      <c r="B39" s="123"/>
      <c r="C39" s="123"/>
      <c r="D39" s="124"/>
      <c r="E39" s="6"/>
      <c r="F39" s="6"/>
      <c r="G39" s="6"/>
      <c r="H39" s="7">
        <f t="shared" si="0"/>
        <v>0</v>
      </c>
      <c r="I39" s="6"/>
      <c r="J39" s="6"/>
      <c r="K39" s="31"/>
      <c r="M39" s="50"/>
      <c r="N39" s="52">
        <f>F39</f>
        <v>0</v>
      </c>
      <c r="O39" s="50"/>
    </row>
    <row r="40" spans="1:15" ht="30" customHeight="1" x14ac:dyDescent="0.25">
      <c r="A40" s="96" t="s">
        <v>142</v>
      </c>
      <c r="B40" s="137"/>
      <c r="C40" s="137"/>
      <c r="D40" s="138"/>
      <c r="E40" s="7">
        <f>E41+E48</f>
        <v>0</v>
      </c>
      <c r="F40" s="7">
        <f>F41+F48</f>
        <v>0</v>
      </c>
      <c r="G40" s="7">
        <f>G41+G48</f>
        <v>0</v>
      </c>
      <c r="H40" s="7">
        <f t="shared" si="0"/>
        <v>0</v>
      </c>
      <c r="I40" s="7">
        <f>I41+I48</f>
        <v>0</v>
      </c>
      <c r="J40" s="7">
        <f>J41+J48</f>
        <v>0</v>
      </c>
      <c r="K40" s="31"/>
      <c r="M40" s="50"/>
      <c r="N40" s="50"/>
      <c r="O40" s="50"/>
    </row>
    <row r="41" spans="1:15" ht="30" customHeight="1" x14ac:dyDescent="0.2">
      <c r="A41" s="115" t="s">
        <v>223</v>
      </c>
      <c r="B41" s="123"/>
      <c r="C41" s="123"/>
      <c r="D41" s="124"/>
      <c r="E41" s="8">
        <f>E42+E43+E44+E45+E46+E47</f>
        <v>0</v>
      </c>
      <c r="F41" s="8">
        <f>F42+F43+F44+F45+F46+F47</f>
        <v>0</v>
      </c>
      <c r="G41" s="8">
        <f>G42+G43+G44+G45+G46+G47</f>
        <v>0</v>
      </c>
      <c r="H41" s="7">
        <f t="shared" si="0"/>
        <v>0</v>
      </c>
      <c r="I41" s="8">
        <f>I42+I43+I44+I45+I46+I47</f>
        <v>0</v>
      </c>
      <c r="J41" s="8">
        <f>J42+J43+J44+J45+J46+J47</f>
        <v>0</v>
      </c>
      <c r="K41" s="31"/>
      <c r="M41" s="50"/>
      <c r="N41" s="50"/>
      <c r="O41" s="50"/>
    </row>
    <row r="42" spans="1:15" ht="30" customHeight="1" x14ac:dyDescent="0.2">
      <c r="A42" s="115" t="s">
        <v>224</v>
      </c>
      <c r="B42" s="123"/>
      <c r="C42" s="123"/>
      <c r="D42" s="124"/>
      <c r="E42" s="6"/>
      <c r="F42" s="6"/>
      <c r="G42" s="6"/>
      <c r="H42" s="7">
        <f t="shared" si="0"/>
        <v>0</v>
      </c>
      <c r="I42" s="6"/>
      <c r="J42" s="6"/>
      <c r="K42" s="31"/>
      <c r="M42" s="50"/>
      <c r="N42" s="52">
        <f t="shared" ref="N42:N47" si="3">F42</f>
        <v>0</v>
      </c>
      <c r="O42" s="50"/>
    </row>
    <row r="43" spans="1:15" ht="30" customHeight="1" x14ac:dyDescent="0.2">
      <c r="A43" s="115" t="s">
        <v>225</v>
      </c>
      <c r="B43" s="123"/>
      <c r="C43" s="123"/>
      <c r="D43" s="124"/>
      <c r="E43" s="6"/>
      <c r="F43" s="6"/>
      <c r="G43" s="6"/>
      <c r="H43" s="7">
        <f t="shared" si="0"/>
        <v>0</v>
      </c>
      <c r="I43" s="6"/>
      <c r="J43" s="6"/>
      <c r="K43" s="31"/>
      <c r="M43" s="50"/>
      <c r="N43" s="52">
        <f t="shared" si="3"/>
        <v>0</v>
      </c>
      <c r="O43" s="50"/>
    </row>
    <row r="44" spans="1:15" ht="30" customHeight="1" x14ac:dyDescent="0.2">
      <c r="A44" s="115" t="s">
        <v>226</v>
      </c>
      <c r="B44" s="123"/>
      <c r="C44" s="123"/>
      <c r="D44" s="124"/>
      <c r="E44" s="6"/>
      <c r="F44" s="6"/>
      <c r="G44" s="6"/>
      <c r="H44" s="7">
        <f t="shared" si="0"/>
        <v>0</v>
      </c>
      <c r="I44" s="6"/>
      <c r="J44" s="6"/>
      <c r="K44" s="31"/>
      <c r="M44" s="50"/>
      <c r="N44" s="52">
        <f t="shared" si="3"/>
        <v>0</v>
      </c>
      <c r="O44" s="50"/>
    </row>
    <row r="45" spans="1:15" ht="30" customHeight="1" x14ac:dyDescent="0.2">
      <c r="A45" s="115" t="s">
        <v>227</v>
      </c>
      <c r="B45" s="123"/>
      <c r="C45" s="123"/>
      <c r="D45" s="124"/>
      <c r="E45" s="6"/>
      <c r="F45" s="6"/>
      <c r="G45" s="6"/>
      <c r="H45" s="7">
        <f t="shared" si="0"/>
        <v>0</v>
      </c>
      <c r="I45" s="6"/>
      <c r="J45" s="6"/>
      <c r="K45" s="31"/>
      <c r="M45" s="50"/>
      <c r="N45" s="52">
        <f t="shared" si="3"/>
        <v>0</v>
      </c>
      <c r="O45" s="50"/>
    </row>
    <row r="46" spans="1:15" ht="30" customHeight="1" x14ac:dyDescent="0.2">
      <c r="A46" s="145" t="s">
        <v>228</v>
      </c>
      <c r="B46" s="123"/>
      <c r="C46" s="123"/>
      <c r="D46" s="124"/>
      <c r="E46" s="6"/>
      <c r="F46" s="6"/>
      <c r="G46" s="6"/>
      <c r="H46" s="7">
        <f t="shared" si="0"/>
        <v>0</v>
      </c>
      <c r="I46" s="6"/>
      <c r="J46" s="6"/>
      <c r="K46" s="31"/>
      <c r="M46" s="50"/>
      <c r="N46" s="52">
        <f t="shared" si="3"/>
        <v>0</v>
      </c>
      <c r="O46" s="50"/>
    </row>
    <row r="47" spans="1:15" ht="30" customHeight="1" x14ac:dyDescent="0.2">
      <c r="A47" s="115" t="s">
        <v>229</v>
      </c>
      <c r="B47" s="123"/>
      <c r="C47" s="123"/>
      <c r="D47" s="124"/>
      <c r="E47" s="6"/>
      <c r="F47" s="6"/>
      <c r="G47" s="6"/>
      <c r="H47" s="7">
        <f t="shared" si="0"/>
        <v>0</v>
      </c>
      <c r="I47" s="6"/>
      <c r="J47" s="6"/>
      <c r="K47" s="31"/>
      <c r="M47" s="50"/>
      <c r="N47" s="52">
        <f t="shared" si="3"/>
        <v>0</v>
      </c>
      <c r="O47" s="50"/>
    </row>
    <row r="48" spans="1:15" ht="30" customHeight="1" x14ac:dyDescent="0.2">
      <c r="A48" s="115" t="s">
        <v>230</v>
      </c>
      <c r="B48" s="123"/>
      <c r="C48" s="123"/>
      <c r="D48" s="124"/>
      <c r="E48" s="8">
        <f>E49+E50+E51</f>
        <v>0</v>
      </c>
      <c r="F48" s="8">
        <f>F49+F50+F51</f>
        <v>0</v>
      </c>
      <c r="G48" s="8">
        <f>G49+G50+G51</f>
        <v>0</v>
      </c>
      <c r="H48" s="7">
        <f t="shared" si="0"/>
        <v>0</v>
      </c>
      <c r="I48" s="8">
        <f>I49+I50+I51</f>
        <v>0</v>
      </c>
      <c r="J48" s="8">
        <f>J49+J50+J51</f>
        <v>0</v>
      </c>
      <c r="K48" s="31"/>
      <c r="M48" s="50"/>
      <c r="N48" s="50"/>
      <c r="O48" s="50"/>
    </row>
    <row r="49" spans="1:15" ht="30" customHeight="1" x14ac:dyDescent="0.2">
      <c r="A49" s="115" t="s">
        <v>231</v>
      </c>
      <c r="B49" s="123"/>
      <c r="C49" s="123"/>
      <c r="D49" s="124"/>
      <c r="E49" s="6"/>
      <c r="F49" s="6"/>
      <c r="G49" s="6"/>
      <c r="H49" s="7">
        <f t="shared" si="0"/>
        <v>0</v>
      </c>
      <c r="I49" s="6"/>
      <c r="J49" s="6"/>
      <c r="K49" s="31"/>
      <c r="M49" s="50"/>
      <c r="N49" s="52">
        <f>F49</f>
        <v>0</v>
      </c>
      <c r="O49" s="50"/>
    </row>
    <row r="50" spans="1:15" ht="30" customHeight="1" x14ac:dyDescent="0.2">
      <c r="A50" s="115" t="s">
        <v>232</v>
      </c>
      <c r="B50" s="123"/>
      <c r="C50" s="123"/>
      <c r="D50" s="124"/>
      <c r="E50" s="6"/>
      <c r="F50" s="6"/>
      <c r="G50" s="6"/>
      <c r="H50" s="7">
        <f t="shared" si="0"/>
        <v>0</v>
      </c>
      <c r="I50" s="6"/>
      <c r="J50" s="6"/>
      <c r="K50" s="31"/>
      <c r="M50" s="50"/>
      <c r="N50" s="52">
        <f>F50</f>
        <v>0</v>
      </c>
      <c r="O50" s="50"/>
    </row>
    <row r="51" spans="1:15" ht="30" customHeight="1" x14ac:dyDescent="0.2">
      <c r="A51" s="115" t="s">
        <v>233</v>
      </c>
      <c r="B51" s="123"/>
      <c r="C51" s="123"/>
      <c r="D51" s="124"/>
      <c r="E51" s="6"/>
      <c r="F51" s="6"/>
      <c r="G51" s="6"/>
      <c r="H51" s="7">
        <f t="shared" si="0"/>
        <v>0</v>
      </c>
      <c r="I51" s="6"/>
      <c r="J51" s="6"/>
      <c r="K51" s="31"/>
      <c r="M51" s="50"/>
      <c r="N51" s="52">
        <f>F51</f>
        <v>0</v>
      </c>
      <c r="O51" s="50"/>
    </row>
    <row r="52" spans="1:15" ht="30" customHeight="1" x14ac:dyDescent="0.25">
      <c r="A52" s="115" t="s">
        <v>254</v>
      </c>
      <c r="B52" s="146"/>
      <c r="C52" s="146"/>
      <c r="D52" s="147"/>
      <c r="E52" s="6"/>
      <c r="F52" s="6"/>
      <c r="G52" s="6"/>
      <c r="H52" s="7">
        <f t="shared" si="0"/>
        <v>0</v>
      </c>
      <c r="I52" s="6"/>
      <c r="J52" s="6"/>
      <c r="K52" s="31"/>
      <c r="M52" s="50"/>
      <c r="N52" s="50"/>
      <c r="O52" s="50"/>
    </row>
    <row r="53" spans="1:15" ht="30" customHeight="1" x14ac:dyDescent="0.25">
      <c r="A53" s="96" t="s">
        <v>255</v>
      </c>
      <c r="B53" s="137"/>
      <c r="C53" s="137"/>
      <c r="D53" s="138"/>
      <c r="E53" s="7">
        <f t="shared" ref="E53:J53" si="4">E54+E57+E58+E59+E60+E61+E72+E73</f>
        <v>0</v>
      </c>
      <c r="F53" s="7">
        <f t="shared" si="4"/>
        <v>0</v>
      </c>
      <c r="G53" s="7">
        <f t="shared" si="4"/>
        <v>0</v>
      </c>
      <c r="H53" s="7">
        <f t="shared" si="0"/>
        <v>0</v>
      </c>
      <c r="I53" s="7">
        <f t="shared" si="4"/>
        <v>0</v>
      </c>
      <c r="J53" s="7">
        <f t="shared" si="4"/>
        <v>0</v>
      </c>
      <c r="K53" s="13"/>
      <c r="M53" s="50"/>
      <c r="N53" s="50"/>
      <c r="O53" s="50"/>
    </row>
    <row r="54" spans="1:15" ht="30" customHeight="1" x14ac:dyDescent="0.25">
      <c r="A54" s="115" t="s">
        <v>143</v>
      </c>
      <c r="B54" s="146"/>
      <c r="C54" s="146"/>
      <c r="D54" s="147"/>
      <c r="E54" s="8">
        <f t="shared" ref="E54:J54" si="5">E55+E56</f>
        <v>0</v>
      </c>
      <c r="F54" s="8">
        <f t="shared" si="5"/>
        <v>0</v>
      </c>
      <c r="G54" s="8">
        <f t="shared" si="5"/>
        <v>0</v>
      </c>
      <c r="H54" s="7">
        <f t="shared" si="0"/>
        <v>0</v>
      </c>
      <c r="I54" s="8">
        <f t="shared" si="5"/>
        <v>0</v>
      </c>
      <c r="J54" s="8">
        <f t="shared" si="5"/>
        <v>0</v>
      </c>
      <c r="K54" s="31"/>
      <c r="M54" s="50"/>
      <c r="N54" s="50"/>
      <c r="O54" s="50"/>
    </row>
    <row r="55" spans="1:15" ht="30" customHeight="1" x14ac:dyDescent="0.25">
      <c r="A55" s="115" t="s">
        <v>247</v>
      </c>
      <c r="B55" s="146"/>
      <c r="C55" s="146"/>
      <c r="D55" s="147"/>
      <c r="E55" s="6"/>
      <c r="F55" s="6"/>
      <c r="G55" s="6"/>
      <c r="H55" s="7">
        <f t="shared" si="0"/>
        <v>0</v>
      </c>
      <c r="I55" s="6"/>
      <c r="J55" s="6"/>
      <c r="K55" s="31"/>
      <c r="M55" s="50"/>
      <c r="N55" s="50"/>
      <c r="O55" s="50"/>
    </row>
    <row r="56" spans="1:15" ht="30" customHeight="1" x14ac:dyDescent="0.25">
      <c r="A56" s="115" t="s">
        <v>248</v>
      </c>
      <c r="B56" s="146"/>
      <c r="C56" s="146"/>
      <c r="D56" s="147"/>
      <c r="E56" s="6"/>
      <c r="F56" s="6"/>
      <c r="G56" s="6"/>
      <c r="H56" s="7">
        <f t="shared" si="0"/>
        <v>0</v>
      </c>
      <c r="I56" s="6"/>
      <c r="J56" s="6"/>
      <c r="K56" s="31"/>
      <c r="M56" s="50"/>
      <c r="N56" s="50"/>
      <c r="O56" s="50"/>
    </row>
    <row r="57" spans="1:15" ht="30" customHeight="1" x14ac:dyDescent="0.25">
      <c r="A57" s="115" t="s">
        <v>144</v>
      </c>
      <c r="B57" s="146"/>
      <c r="C57" s="146"/>
      <c r="D57" s="147"/>
      <c r="E57" s="6"/>
      <c r="F57" s="6"/>
      <c r="G57" s="6"/>
      <c r="H57" s="7">
        <f t="shared" si="0"/>
        <v>0</v>
      </c>
      <c r="I57" s="6"/>
      <c r="J57" s="6"/>
      <c r="K57" s="31"/>
      <c r="M57" s="50"/>
      <c r="N57" s="50"/>
      <c r="O57" s="50"/>
    </row>
    <row r="58" spans="1:15" ht="30" customHeight="1" x14ac:dyDescent="0.25">
      <c r="A58" s="115" t="s">
        <v>145</v>
      </c>
      <c r="B58" s="146"/>
      <c r="C58" s="146"/>
      <c r="D58" s="147"/>
      <c r="E58" s="6"/>
      <c r="F58" s="6"/>
      <c r="G58" s="6"/>
      <c r="H58" s="7">
        <f t="shared" si="0"/>
        <v>0</v>
      </c>
      <c r="I58" s="6"/>
      <c r="J58" s="6"/>
      <c r="K58" s="31"/>
      <c r="M58" s="50"/>
      <c r="N58" s="50"/>
      <c r="O58" s="50"/>
    </row>
    <row r="59" spans="1:15" ht="30" customHeight="1" x14ac:dyDescent="0.25">
      <c r="A59" s="115" t="s">
        <v>146</v>
      </c>
      <c r="B59" s="146"/>
      <c r="C59" s="146"/>
      <c r="D59" s="147"/>
      <c r="E59" s="6"/>
      <c r="F59" s="6"/>
      <c r="G59" s="6"/>
      <c r="H59" s="7">
        <f t="shared" si="0"/>
        <v>0</v>
      </c>
      <c r="I59" s="6"/>
      <c r="J59" s="6"/>
      <c r="K59" s="31"/>
      <c r="M59" s="50"/>
      <c r="N59" s="50"/>
      <c r="O59" s="50"/>
    </row>
    <row r="60" spans="1:15" ht="30" customHeight="1" x14ac:dyDescent="0.25">
      <c r="A60" s="115" t="s">
        <v>147</v>
      </c>
      <c r="B60" s="146"/>
      <c r="C60" s="146"/>
      <c r="D60" s="147"/>
      <c r="E60" s="6"/>
      <c r="F60" s="6"/>
      <c r="G60" s="6"/>
      <c r="H60" s="7">
        <f t="shared" si="0"/>
        <v>0</v>
      </c>
      <c r="I60" s="6"/>
      <c r="J60" s="6"/>
      <c r="K60" s="31"/>
      <c r="M60" s="50"/>
      <c r="N60" s="50"/>
      <c r="O60" s="50"/>
    </row>
    <row r="61" spans="1:15" ht="30" customHeight="1" x14ac:dyDescent="0.25">
      <c r="A61" s="115" t="s">
        <v>148</v>
      </c>
      <c r="B61" s="146"/>
      <c r="C61" s="146"/>
      <c r="D61" s="147"/>
      <c r="E61" s="8">
        <f t="shared" ref="E61:J61" si="6">E62+E63+E64+E65+E66+E67+E68+E69+E70+E71</f>
        <v>0</v>
      </c>
      <c r="F61" s="8">
        <f t="shared" si="6"/>
        <v>0</v>
      </c>
      <c r="G61" s="8">
        <f t="shared" si="6"/>
        <v>0</v>
      </c>
      <c r="H61" s="7">
        <f t="shared" si="0"/>
        <v>0</v>
      </c>
      <c r="I61" s="8">
        <f t="shared" si="6"/>
        <v>0</v>
      </c>
      <c r="J61" s="8">
        <f t="shared" si="6"/>
        <v>0</v>
      </c>
      <c r="K61" s="31"/>
      <c r="M61" s="50"/>
      <c r="N61" s="50"/>
      <c r="O61" s="50"/>
    </row>
    <row r="62" spans="1:15" ht="30" customHeight="1" x14ac:dyDescent="0.25">
      <c r="A62" s="115" t="s">
        <v>149</v>
      </c>
      <c r="B62" s="146"/>
      <c r="C62" s="146"/>
      <c r="D62" s="147"/>
      <c r="E62" s="6"/>
      <c r="F62" s="6"/>
      <c r="G62" s="6"/>
      <c r="H62" s="7">
        <f t="shared" si="0"/>
        <v>0</v>
      </c>
      <c r="I62" s="6"/>
      <c r="J62" s="6"/>
      <c r="K62" s="31"/>
      <c r="M62" s="50"/>
      <c r="N62" s="50"/>
      <c r="O62" s="50"/>
    </row>
    <row r="63" spans="1:15" ht="30" customHeight="1" x14ac:dyDescent="0.25">
      <c r="A63" s="115" t="s">
        <v>150</v>
      </c>
      <c r="B63" s="146"/>
      <c r="C63" s="146"/>
      <c r="D63" s="147"/>
      <c r="E63" s="6"/>
      <c r="F63" s="6"/>
      <c r="G63" s="6"/>
      <c r="H63" s="7">
        <f t="shared" si="0"/>
        <v>0</v>
      </c>
      <c r="I63" s="6"/>
      <c r="J63" s="6"/>
      <c r="K63" s="31"/>
      <c r="M63" s="50"/>
      <c r="N63" s="50"/>
      <c r="O63" s="50"/>
    </row>
    <row r="64" spans="1:15" ht="30" customHeight="1" x14ac:dyDescent="0.25">
      <c r="A64" s="115" t="s">
        <v>151</v>
      </c>
      <c r="B64" s="146"/>
      <c r="C64" s="146"/>
      <c r="D64" s="147"/>
      <c r="E64" s="6"/>
      <c r="F64" s="6"/>
      <c r="G64" s="6"/>
      <c r="H64" s="7">
        <f t="shared" si="0"/>
        <v>0</v>
      </c>
      <c r="I64" s="6"/>
      <c r="J64" s="6"/>
      <c r="K64" s="31"/>
      <c r="M64" s="50"/>
      <c r="N64" s="50"/>
      <c r="O64" s="50"/>
    </row>
    <row r="65" spans="1:15" ht="30" customHeight="1" x14ac:dyDescent="0.25">
      <c r="A65" s="115" t="s">
        <v>152</v>
      </c>
      <c r="B65" s="146"/>
      <c r="C65" s="146"/>
      <c r="D65" s="147"/>
      <c r="E65" s="6"/>
      <c r="F65" s="6"/>
      <c r="G65" s="6"/>
      <c r="H65" s="7">
        <f t="shared" si="0"/>
        <v>0</v>
      </c>
      <c r="I65" s="6"/>
      <c r="J65" s="6"/>
      <c r="K65" s="31"/>
      <c r="M65" s="50"/>
      <c r="N65" s="50"/>
      <c r="O65" s="50"/>
    </row>
    <row r="66" spans="1:15" ht="30" customHeight="1" x14ac:dyDescent="0.25">
      <c r="A66" s="115" t="s">
        <v>153</v>
      </c>
      <c r="B66" s="146"/>
      <c r="C66" s="146"/>
      <c r="D66" s="147"/>
      <c r="E66" s="6"/>
      <c r="F66" s="6"/>
      <c r="G66" s="6"/>
      <c r="H66" s="7">
        <f t="shared" si="0"/>
        <v>0</v>
      </c>
      <c r="I66" s="6"/>
      <c r="J66" s="6"/>
      <c r="K66" s="31"/>
      <c r="M66" s="50"/>
      <c r="N66" s="50"/>
      <c r="O66" s="50"/>
    </row>
    <row r="67" spans="1:15" ht="30" customHeight="1" x14ac:dyDescent="0.25">
      <c r="A67" s="115" t="s">
        <v>154</v>
      </c>
      <c r="B67" s="146"/>
      <c r="C67" s="146"/>
      <c r="D67" s="147"/>
      <c r="E67" s="6"/>
      <c r="F67" s="6"/>
      <c r="G67" s="6"/>
      <c r="H67" s="7">
        <f t="shared" si="0"/>
        <v>0</v>
      </c>
      <c r="I67" s="6"/>
      <c r="J67" s="6"/>
      <c r="K67" s="31"/>
      <c r="M67" s="50"/>
      <c r="N67" s="50"/>
      <c r="O67" s="50"/>
    </row>
    <row r="68" spans="1:15" ht="30" customHeight="1" x14ac:dyDescent="0.25">
      <c r="A68" s="115" t="s">
        <v>155</v>
      </c>
      <c r="B68" s="146"/>
      <c r="C68" s="146"/>
      <c r="D68" s="147"/>
      <c r="E68" s="6"/>
      <c r="F68" s="6"/>
      <c r="G68" s="6"/>
      <c r="H68" s="7">
        <f t="shared" si="0"/>
        <v>0</v>
      </c>
      <c r="I68" s="6"/>
      <c r="J68" s="6"/>
      <c r="K68" s="31"/>
      <c r="M68" s="50"/>
      <c r="N68" s="50"/>
      <c r="O68" s="50"/>
    </row>
    <row r="69" spans="1:15" ht="30" customHeight="1" x14ac:dyDescent="0.25">
      <c r="A69" s="115" t="s">
        <v>156</v>
      </c>
      <c r="B69" s="146"/>
      <c r="C69" s="146"/>
      <c r="D69" s="147"/>
      <c r="E69" s="6"/>
      <c r="F69" s="6"/>
      <c r="G69" s="6"/>
      <c r="H69" s="7">
        <f t="shared" si="0"/>
        <v>0</v>
      </c>
      <c r="I69" s="6"/>
      <c r="J69" s="6"/>
      <c r="K69" s="31"/>
      <c r="M69" s="50"/>
      <c r="N69" s="52">
        <f>F69</f>
        <v>0</v>
      </c>
      <c r="O69" s="50"/>
    </row>
    <row r="70" spans="1:15" ht="30" customHeight="1" x14ac:dyDescent="0.25">
      <c r="A70" s="115" t="s">
        <v>157</v>
      </c>
      <c r="B70" s="146"/>
      <c r="C70" s="146"/>
      <c r="D70" s="147"/>
      <c r="E70" s="6"/>
      <c r="F70" s="6"/>
      <c r="G70" s="6"/>
      <c r="H70" s="7">
        <f t="shared" si="0"/>
        <v>0</v>
      </c>
      <c r="I70" s="6"/>
      <c r="J70" s="6"/>
      <c r="K70" s="31"/>
      <c r="M70" s="50"/>
      <c r="N70" s="52">
        <f>F70</f>
        <v>0</v>
      </c>
      <c r="O70" s="50"/>
    </row>
    <row r="71" spans="1:15" ht="30" customHeight="1" x14ac:dyDescent="0.25">
      <c r="A71" s="115" t="s">
        <v>158</v>
      </c>
      <c r="B71" s="146"/>
      <c r="C71" s="146"/>
      <c r="D71" s="147"/>
      <c r="E71" s="6"/>
      <c r="F71" s="6"/>
      <c r="G71" s="6"/>
      <c r="H71" s="7">
        <f t="shared" si="0"/>
        <v>0</v>
      </c>
      <c r="I71" s="6"/>
      <c r="J71" s="6"/>
      <c r="K71" s="31"/>
      <c r="M71" s="50"/>
      <c r="N71" s="50"/>
      <c r="O71" s="50"/>
    </row>
    <row r="72" spans="1:15" ht="30" customHeight="1" x14ac:dyDescent="0.25">
      <c r="A72" s="115" t="s">
        <v>159</v>
      </c>
      <c r="B72" s="146"/>
      <c r="C72" s="146"/>
      <c r="D72" s="147"/>
      <c r="E72" s="6"/>
      <c r="F72" s="6"/>
      <c r="G72" s="6"/>
      <c r="H72" s="7">
        <f t="shared" si="0"/>
        <v>0</v>
      </c>
      <c r="I72" s="6"/>
      <c r="J72" s="6"/>
      <c r="K72" s="31"/>
      <c r="M72" s="50"/>
      <c r="N72" s="50"/>
      <c r="O72" s="50"/>
    </row>
    <row r="73" spans="1:15" ht="30" customHeight="1" x14ac:dyDescent="0.25">
      <c r="A73" s="115" t="s">
        <v>256</v>
      </c>
      <c r="B73" s="146"/>
      <c r="C73" s="146"/>
      <c r="D73" s="147"/>
      <c r="E73" s="6"/>
      <c r="F73" s="6"/>
      <c r="G73" s="6"/>
      <c r="H73" s="7">
        <f t="shared" si="0"/>
        <v>0</v>
      </c>
      <c r="I73" s="6"/>
      <c r="J73" s="6"/>
      <c r="K73" s="31"/>
      <c r="M73" s="50"/>
      <c r="N73" s="50"/>
      <c r="O73" s="50"/>
    </row>
    <row r="74" spans="1:15" ht="30" customHeight="1" x14ac:dyDescent="0.25">
      <c r="A74" s="96" t="s">
        <v>1</v>
      </c>
      <c r="B74" s="137"/>
      <c r="C74" s="137"/>
      <c r="D74" s="138"/>
      <c r="E74" s="7">
        <f t="shared" ref="E74:J74" si="7">E15+E53</f>
        <v>0</v>
      </c>
      <c r="F74" s="7">
        <f t="shared" si="7"/>
        <v>0</v>
      </c>
      <c r="G74" s="7">
        <f t="shared" si="7"/>
        <v>0</v>
      </c>
      <c r="H74" s="7">
        <f t="shared" si="0"/>
        <v>0</v>
      </c>
      <c r="I74" s="7">
        <f t="shared" si="7"/>
        <v>0</v>
      </c>
      <c r="J74" s="7">
        <f t="shared" si="7"/>
        <v>0</v>
      </c>
      <c r="K74" s="13"/>
      <c r="M74" s="50"/>
      <c r="N74" s="50"/>
      <c r="O74" s="50"/>
    </row>
    <row r="76" spans="1:15" ht="51.75" customHeight="1" x14ac:dyDescent="0.2">
      <c r="A76" s="110" t="s">
        <v>40</v>
      </c>
      <c r="B76" s="66"/>
      <c r="C76" s="66"/>
      <c r="D76" s="66"/>
      <c r="E76" s="102"/>
      <c r="F76" s="103"/>
      <c r="G76" s="103"/>
      <c r="H76" s="103"/>
      <c r="I76" s="103"/>
      <c r="J76" s="103"/>
      <c r="K76" s="104"/>
    </row>
  </sheetData>
  <sheetProtection password="8D29" sheet="1" formatRows="0"/>
  <mergeCells count="77">
    <mergeCell ref="M13:O13"/>
    <mergeCell ref="A41:D41"/>
    <mergeCell ref="A40:D40"/>
    <mergeCell ref="A35:D35"/>
    <mergeCell ref="A29:D29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8:D28"/>
    <mergeCell ref="A24:D24"/>
    <mergeCell ref="A67:D67"/>
    <mergeCell ref="A68:D68"/>
    <mergeCell ref="A76:D76"/>
    <mergeCell ref="E76:K76"/>
    <mergeCell ref="A69:D69"/>
    <mergeCell ref="A70:D70"/>
    <mergeCell ref="A71:D71"/>
    <mergeCell ref="A72:D72"/>
    <mergeCell ref="A73:D73"/>
    <mergeCell ref="A74:D74"/>
    <mergeCell ref="A62:D62"/>
    <mergeCell ref="A63:D63"/>
    <mergeCell ref="A64:D64"/>
    <mergeCell ref="A65:D65"/>
    <mergeCell ref="A66:D66"/>
    <mergeCell ref="A57:D57"/>
    <mergeCell ref="A58:D58"/>
    <mergeCell ref="A59:D59"/>
    <mergeCell ref="A60:D60"/>
    <mergeCell ref="A61:D61"/>
    <mergeCell ref="A56:D56"/>
    <mergeCell ref="A48:D48"/>
    <mergeCell ref="A49:D49"/>
    <mergeCell ref="A50:D50"/>
    <mergeCell ref="A51:D51"/>
    <mergeCell ref="A47:D47"/>
    <mergeCell ref="A52:D52"/>
    <mergeCell ref="A53:D53"/>
    <mergeCell ref="A54:D54"/>
    <mergeCell ref="A55:D55"/>
    <mergeCell ref="A42:D42"/>
    <mergeCell ref="A43:D43"/>
    <mergeCell ref="A44:D44"/>
    <mergeCell ref="A45:D45"/>
    <mergeCell ref="A46:D46"/>
    <mergeCell ref="A25:D25"/>
    <mergeCell ref="A26:D26"/>
    <mergeCell ref="A27:D27"/>
    <mergeCell ref="A19:D19"/>
    <mergeCell ref="A20:D20"/>
    <mergeCell ref="A21:D21"/>
    <mergeCell ref="A22:D22"/>
    <mergeCell ref="A23:D23"/>
    <mergeCell ref="A15:D15"/>
    <mergeCell ref="A16:D16"/>
    <mergeCell ref="A18:D18"/>
    <mergeCell ref="A17:D17"/>
    <mergeCell ref="A13:D14"/>
    <mergeCell ref="A6:D6"/>
    <mergeCell ref="A8:D8"/>
    <mergeCell ref="A9:D9"/>
    <mergeCell ref="I13:I14"/>
    <mergeCell ref="A1:K1"/>
    <mergeCell ref="A3:D3"/>
    <mergeCell ref="A4:D4"/>
    <mergeCell ref="A5:D5"/>
    <mergeCell ref="A10:D10"/>
    <mergeCell ref="A11:D11"/>
    <mergeCell ref="J13:J14"/>
    <mergeCell ref="K13:K14"/>
    <mergeCell ref="E13:H13"/>
  </mergeCells>
  <conditionalFormatting sqref="M15">
    <cfRule type="expression" dxfId="251" priority="189">
      <formula>($I$15+$J$15)&gt;$F$15</formula>
    </cfRule>
  </conditionalFormatting>
  <conditionalFormatting sqref="M16">
    <cfRule type="expression" dxfId="250" priority="188">
      <formula>($I$16+$J$16)&gt;$F$16</formula>
    </cfRule>
  </conditionalFormatting>
  <conditionalFormatting sqref="M17">
    <cfRule type="expression" dxfId="249" priority="187">
      <formula>($I$17+$J$17)&gt;$F$17</formula>
    </cfRule>
  </conditionalFormatting>
  <conditionalFormatting sqref="M18">
    <cfRule type="expression" dxfId="248" priority="186">
      <formula>($I$18+$J$18)&gt;$F$18</formula>
    </cfRule>
  </conditionalFormatting>
  <conditionalFormatting sqref="M19">
    <cfRule type="expression" dxfId="247" priority="185">
      <formula>($I$19+$J$19)&gt;$F$19</formula>
    </cfRule>
  </conditionalFormatting>
  <conditionalFormatting sqref="M20">
    <cfRule type="expression" dxfId="246" priority="184">
      <formula>($I$20+$J$20)&gt;$F$20</formula>
    </cfRule>
  </conditionalFormatting>
  <conditionalFormatting sqref="M21">
    <cfRule type="expression" dxfId="245" priority="183">
      <formula>($I$21+$J$21)&gt;$F$21</formula>
    </cfRule>
  </conditionalFormatting>
  <conditionalFormatting sqref="M22">
    <cfRule type="expression" dxfId="244" priority="182">
      <formula>($I$22+$J$22)&gt;$F$22</formula>
    </cfRule>
  </conditionalFormatting>
  <conditionalFormatting sqref="M23">
    <cfRule type="expression" dxfId="243" priority="181">
      <formula>($I$23+$J$23)&gt;$F$23</formula>
    </cfRule>
  </conditionalFormatting>
  <conditionalFormatting sqref="M24">
    <cfRule type="expression" dxfId="242" priority="180">
      <formula>($I$24+$J$24)&gt;$F$24</formula>
    </cfRule>
  </conditionalFormatting>
  <conditionalFormatting sqref="M25">
    <cfRule type="expression" dxfId="241" priority="179">
      <formula>($I$25+$J$25)&gt;$F$25</formula>
    </cfRule>
  </conditionalFormatting>
  <conditionalFormatting sqref="M26">
    <cfRule type="expression" dxfId="240" priority="178">
      <formula>($I$26+$J$26)&gt;$F$26</formula>
    </cfRule>
  </conditionalFormatting>
  <conditionalFormatting sqref="M27">
    <cfRule type="expression" dxfId="239" priority="177">
      <formula>($I$27+$J$27)&gt;$F$27</formula>
    </cfRule>
  </conditionalFormatting>
  <conditionalFormatting sqref="M28">
    <cfRule type="expression" dxfId="238" priority="176">
      <formula>($I$28+$J$28)&gt;$F$28</formula>
    </cfRule>
  </conditionalFormatting>
  <conditionalFormatting sqref="M29">
    <cfRule type="expression" dxfId="237" priority="175">
      <formula>($I$29+$J$29)&gt;$F$29</formula>
    </cfRule>
  </conditionalFormatting>
  <conditionalFormatting sqref="M30">
    <cfRule type="expression" dxfId="236" priority="174">
      <formula>($I$30+$J$30)&gt;$F$30</formula>
    </cfRule>
  </conditionalFormatting>
  <conditionalFormatting sqref="M31">
    <cfRule type="expression" dxfId="235" priority="173">
      <formula>($I$31+$J$31)&gt;$F$31</formula>
    </cfRule>
  </conditionalFormatting>
  <conditionalFormatting sqref="M32">
    <cfRule type="expression" dxfId="234" priority="172">
      <formula>($I$32+$J$32)&gt;$F$32</formula>
    </cfRule>
  </conditionalFormatting>
  <conditionalFormatting sqref="M33">
    <cfRule type="expression" dxfId="233" priority="171">
      <formula>($I$33+$J$33)&gt;$F$33</formula>
    </cfRule>
  </conditionalFormatting>
  <conditionalFormatting sqref="M34">
    <cfRule type="expression" dxfId="232" priority="170">
      <formula>($I$34+$J$34)&gt;$F$34</formula>
    </cfRule>
  </conditionalFormatting>
  <conditionalFormatting sqref="M35">
    <cfRule type="expression" dxfId="231" priority="169">
      <formula>($I$35+$J$35)&gt;$F$35</formula>
    </cfRule>
  </conditionalFormatting>
  <conditionalFormatting sqref="M36">
    <cfRule type="expression" dxfId="230" priority="168">
      <formula>($I$36+$J$36)&gt;$F$36</formula>
    </cfRule>
  </conditionalFormatting>
  <conditionalFormatting sqref="M37">
    <cfRule type="expression" dxfId="229" priority="167">
      <formula>($I$37+$J$37)&gt;$F$37</formula>
    </cfRule>
  </conditionalFormatting>
  <conditionalFormatting sqref="M38">
    <cfRule type="expression" dxfId="228" priority="166">
      <formula>($I$38+$J$38)&gt;$F$38</formula>
    </cfRule>
  </conditionalFormatting>
  <conditionalFormatting sqref="M39">
    <cfRule type="expression" dxfId="227" priority="165">
      <formula>($I$39+$J$39)&gt;$F$39</formula>
    </cfRule>
  </conditionalFormatting>
  <conditionalFormatting sqref="M40">
    <cfRule type="expression" dxfId="226" priority="164">
      <formula>($I$40+$J$40)&gt;$F$40</formula>
    </cfRule>
  </conditionalFormatting>
  <conditionalFormatting sqref="M41">
    <cfRule type="expression" dxfId="225" priority="163">
      <formula>($I$41+$J$41)&gt;$F$41</formula>
    </cfRule>
  </conditionalFormatting>
  <conditionalFormatting sqref="M42">
    <cfRule type="expression" dxfId="224" priority="162">
      <formula>($I$42+$J$42)&gt;$F$42</formula>
    </cfRule>
  </conditionalFormatting>
  <conditionalFormatting sqref="M43">
    <cfRule type="expression" dxfId="223" priority="161">
      <formula>($I$43+$J$43)&gt;$F$43</formula>
    </cfRule>
  </conditionalFormatting>
  <conditionalFormatting sqref="M44">
    <cfRule type="expression" dxfId="222" priority="160">
      <formula>($I$44+$J$44)&gt;$F$44</formula>
    </cfRule>
  </conditionalFormatting>
  <conditionalFormatting sqref="M45">
    <cfRule type="expression" dxfId="221" priority="159">
      <formula>($I$45+$J$45)&gt;$F$45</formula>
    </cfRule>
  </conditionalFormatting>
  <conditionalFormatting sqref="M46">
    <cfRule type="expression" dxfId="220" priority="158">
      <formula>($I$46+$J$46)&gt;$F$46</formula>
    </cfRule>
  </conditionalFormatting>
  <conditionalFormatting sqref="M47">
    <cfRule type="expression" dxfId="219" priority="157">
      <formula>($I$47+$J$47)&gt;$F$47</formula>
    </cfRule>
  </conditionalFormatting>
  <conditionalFormatting sqref="M48">
    <cfRule type="expression" dxfId="218" priority="156">
      <formula>($I$48+$J$48)&gt;$F$48</formula>
    </cfRule>
  </conditionalFormatting>
  <conditionalFormatting sqref="M49">
    <cfRule type="expression" dxfId="217" priority="155">
      <formula>($I$49+$J$49)&gt;$F$49</formula>
    </cfRule>
  </conditionalFormatting>
  <conditionalFormatting sqref="M50">
    <cfRule type="expression" dxfId="216" priority="154">
      <formula>($I$50+$J$50)&gt;$F$50</formula>
    </cfRule>
  </conditionalFormatting>
  <conditionalFormatting sqref="M51">
    <cfRule type="expression" dxfId="215" priority="153">
      <formula>($I$51+$J$51)&gt;$F$51</formula>
    </cfRule>
  </conditionalFormatting>
  <conditionalFormatting sqref="M52">
    <cfRule type="expression" dxfId="214" priority="152">
      <formula>($I$52+$J$52)&gt;$F$52</formula>
    </cfRule>
  </conditionalFormatting>
  <conditionalFormatting sqref="M53">
    <cfRule type="expression" dxfId="213" priority="151">
      <formula>($I$53+$J$53)&gt;$F$53</formula>
    </cfRule>
  </conditionalFormatting>
  <conditionalFormatting sqref="M54">
    <cfRule type="expression" dxfId="212" priority="150">
      <formula>($I$54+$J$54)&gt;$F$54</formula>
    </cfRule>
  </conditionalFormatting>
  <conditionalFormatting sqref="M55">
    <cfRule type="expression" dxfId="211" priority="149">
      <formula>($I$55+$J$55)&gt;$F$55</formula>
    </cfRule>
  </conditionalFormatting>
  <conditionalFormatting sqref="M56">
    <cfRule type="expression" dxfId="210" priority="148">
      <formula>($I$56+$J$56)&gt;$F$56</formula>
    </cfRule>
  </conditionalFormatting>
  <conditionalFormatting sqref="M57">
    <cfRule type="expression" dxfId="209" priority="147">
      <formula>($I$57+$J$57)&gt;$F$57</formula>
    </cfRule>
  </conditionalFormatting>
  <conditionalFormatting sqref="M58">
    <cfRule type="expression" dxfId="208" priority="146">
      <formula>($I$58+$J$58)&gt;$F$58</formula>
    </cfRule>
  </conditionalFormatting>
  <conditionalFormatting sqref="M59">
    <cfRule type="expression" dxfId="207" priority="145">
      <formula>($I$59+$J$59)&gt;$F$59</formula>
    </cfRule>
  </conditionalFormatting>
  <conditionalFormatting sqref="M60">
    <cfRule type="expression" dxfId="206" priority="144">
      <formula>($I$60+$J$60)&gt;$F$60</formula>
    </cfRule>
  </conditionalFormatting>
  <conditionalFormatting sqref="M61">
    <cfRule type="expression" dxfId="205" priority="143">
      <formula>($I$61+$J$61)&gt;$F$61</formula>
    </cfRule>
  </conditionalFormatting>
  <conditionalFormatting sqref="M62">
    <cfRule type="expression" dxfId="204" priority="142">
      <formula>($I$62+$J$62)&gt;$F$62</formula>
    </cfRule>
  </conditionalFormatting>
  <conditionalFormatting sqref="M63">
    <cfRule type="expression" dxfId="203" priority="141">
      <formula>($I$63+$J$63)&gt;$F$63</formula>
    </cfRule>
  </conditionalFormatting>
  <conditionalFormatting sqref="M64">
    <cfRule type="expression" dxfId="202" priority="140">
      <formula>($I$64+$J$64)&gt;$F$64</formula>
    </cfRule>
  </conditionalFormatting>
  <conditionalFormatting sqref="M65">
    <cfRule type="expression" dxfId="201" priority="139">
      <formula>($I$65+$J$65)&gt;$F$65</formula>
    </cfRule>
  </conditionalFormatting>
  <conditionalFormatting sqref="M66">
    <cfRule type="expression" dxfId="200" priority="138">
      <formula>($I$66+$J$66)&gt;$F$66</formula>
    </cfRule>
  </conditionalFormatting>
  <conditionalFormatting sqref="M67">
    <cfRule type="expression" dxfId="199" priority="137">
      <formula>($I$67+$J$67)&gt;$F$67</formula>
    </cfRule>
  </conditionalFormatting>
  <conditionalFormatting sqref="M68">
    <cfRule type="expression" dxfId="198" priority="136">
      <formula>($I$68+$J$68)&gt;$F$68</formula>
    </cfRule>
  </conditionalFormatting>
  <conditionalFormatting sqref="M69">
    <cfRule type="expression" dxfId="197" priority="135">
      <formula>($I$69+$J$69)&gt;$F$69</formula>
    </cfRule>
  </conditionalFormatting>
  <conditionalFormatting sqref="M70">
    <cfRule type="expression" dxfId="196" priority="134">
      <formula>($I$70+$J$70)&gt;$F$70</formula>
    </cfRule>
  </conditionalFormatting>
  <conditionalFormatting sqref="M71">
    <cfRule type="expression" dxfId="195" priority="133">
      <formula>($I$71+$J$71)&gt;$F$71</formula>
    </cfRule>
  </conditionalFormatting>
  <conditionalFormatting sqref="M72">
    <cfRule type="expression" dxfId="194" priority="132">
      <formula>($I$72+$J$72)&gt;$F$72</formula>
    </cfRule>
  </conditionalFormatting>
  <conditionalFormatting sqref="M73">
    <cfRule type="expression" dxfId="193" priority="131">
      <formula>($I$73+$J$73)&gt;$F$73</formula>
    </cfRule>
  </conditionalFormatting>
  <conditionalFormatting sqref="M74">
    <cfRule type="expression" dxfId="192" priority="130">
      <formula>($I$74+$J$74)&gt;$F$74</formula>
    </cfRule>
  </conditionalFormatting>
  <conditionalFormatting sqref="K15">
    <cfRule type="expression" dxfId="191" priority="129">
      <formula>AND($H$15&gt;$E$15,$K$15="")</formula>
    </cfRule>
    <cfRule type="expression" dxfId="190" priority="69">
      <formula>AND($H$15&lt;$E$15,$K$15="")</formula>
    </cfRule>
  </conditionalFormatting>
  <conditionalFormatting sqref="K16">
    <cfRule type="expression" dxfId="189" priority="128">
      <formula>AND($H$16&gt;$E$16,$K$16="")</formula>
    </cfRule>
    <cfRule type="expression" dxfId="188" priority="68">
      <formula>AND($H$16&lt;$E$16,$K$16="")</formula>
    </cfRule>
  </conditionalFormatting>
  <conditionalFormatting sqref="K17">
    <cfRule type="expression" dxfId="187" priority="127">
      <formula>AND($H$17&gt;$E$17,$K$17="")</formula>
    </cfRule>
    <cfRule type="expression" dxfId="186" priority="67">
      <formula>AND($H$17&lt;$E$17,$K$17="")</formula>
    </cfRule>
  </conditionalFormatting>
  <conditionalFormatting sqref="K18">
    <cfRule type="expression" dxfId="185" priority="126">
      <formula>AND($H$18&gt;$E$18,$K$18="")</formula>
    </cfRule>
    <cfRule type="expression" dxfId="184" priority="66">
      <formula>AND($H$18&lt;$E$18,$K$18="")</formula>
    </cfRule>
  </conditionalFormatting>
  <conditionalFormatting sqref="K19">
    <cfRule type="expression" dxfId="183" priority="125">
      <formula>AND($H$19&gt;$E$19,$K$19="")</formula>
    </cfRule>
    <cfRule type="expression" dxfId="182" priority="65">
      <formula>AND($H$19&lt;$E$19,$K$19="")</formula>
    </cfRule>
  </conditionalFormatting>
  <conditionalFormatting sqref="K20">
    <cfRule type="expression" dxfId="181" priority="124">
      <formula>AND($H$20&gt;$E$20,$K$20="")</formula>
    </cfRule>
    <cfRule type="expression" dxfId="180" priority="64">
      <formula>AND($H$20&lt;$E$20,$K$20="")</formula>
    </cfRule>
  </conditionalFormatting>
  <conditionalFormatting sqref="K21">
    <cfRule type="expression" dxfId="179" priority="123">
      <formula>AND($H$21&gt;$E$21,$K$21="")</formula>
    </cfRule>
    <cfRule type="expression" dxfId="178" priority="63">
      <formula>AND($H$21&lt;$E$21,$K$21="")</formula>
    </cfRule>
  </conditionalFormatting>
  <conditionalFormatting sqref="K22">
    <cfRule type="expression" dxfId="177" priority="122">
      <formula>AND($H$22&gt;$E$22,$K$22="")</formula>
    </cfRule>
    <cfRule type="expression" dxfId="176" priority="62">
      <formula>AND($H$22&lt;$E$22,$K$22="")</formula>
    </cfRule>
  </conditionalFormatting>
  <conditionalFormatting sqref="K23">
    <cfRule type="expression" dxfId="175" priority="121">
      <formula>AND($H$23&gt;$E$23,$K$23="")</formula>
    </cfRule>
    <cfRule type="expression" dxfId="174" priority="61">
      <formula>AND($H$23&lt;$E$23,$K$23="")</formula>
    </cfRule>
  </conditionalFormatting>
  <conditionalFormatting sqref="K24">
    <cfRule type="expression" dxfId="173" priority="120">
      <formula>AND($H$24&gt;$E$24,$K$24="")</formula>
    </cfRule>
    <cfRule type="expression" dxfId="172" priority="60">
      <formula>AND($H$24&lt;$E$24,$K$24="")</formula>
    </cfRule>
  </conditionalFormatting>
  <conditionalFormatting sqref="K25">
    <cfRule type="expression" dxfId="171" priority="119">
      <formula>AND($H$25&gt;$E$25,$K$25="")</formula>
    </cfRule>
    <cfRule type="expression" dxfId="170" priority="59">
      <formula>AND($H$25&lt;$E$25,$K$25="")</formula>
    </cfRule>
  </conditionalFormatting>
  <conditionalFormatting sqref="K26">
    <cfRule type="expression" dxfId="169" priority="118">
      <formula>AND($H$26&gt;$E$26,$K$26="")</formula>
    </cfRule>
    <cfRule type="expression" dxfId="168" priority="58">
      <formula>AND($H$26&lt;$E$26,$K$26="")</formula>
    </cfRule>
  </conditionalFormatting>
  <conditionalFormatting sqref="K27">
    <cfRule type="expression" dxfId="167" priority="117">
      <formula>AND($H$27&gt;$E$27,$K$27="")</formula>
    </cfRule>
    <cfRule type="expression" dxfId="166" priority="57">
      <formula>AND($H$27&lt;$E$27,$K$27="")</formula>
    </cfRule>
  </conditionalFormatting>
  <conditionalFormatting sqref="K28">
    <cfRule type="expression" dxfId="165" priority="116">
      <formula>AND($H$28&gt;$E$28,$K$28="")</formula>
    </cfRule>
    <cfRule type="expression" dxfId="164" priority="56">
      <formula>AND($H$28&lt;$E$28,$K$28="")</formula>
    </cfRule>
  </conditionalFormatting>
  <conditionalFormatting sqref="K29">
    <cfRule type="expression" dxfId="163" priority="115">
      <formula>AND($H$29&gt;$E$29,$K$29="")</formula>
    </cfRule>
    <cfRule type="expression" dxfId="162" priority="55">
      <formula>AND($H$29&lt;$E$29,$K$29="")</formula>
    </cfRule>
  </conditionalFormatting>
  <conditionalFormatting sqref="K30">
    <cfRule type="expression" dxfId="161" priority="114">
      <formula>AND($H$30&gt;$E$30,$K$30="")</formula>
    </cfRule>
    <cfRule type="expression" dxfId="160" priority="54">
      <formula>AND($H$30&lt;$E$30,$K$30="")</formula>
    </cfRule>
  </conditionalFormatting>
  <conditionalFormatting sqref="K31">
    <cfRule type="expression" dxfId="159" priority="113">
      <formula>AND($H$31&gt;$E$31,$K$31="")</formula>
    </cfRule>
    <cfRule type="expression" dxfId="158" priority="53">
      <formula>AND($H$31&lt;$E$31,$K$31="")</formula>
    </cfRule>
  </conditionalFormatting>
  <conditionalFormatting sqref="K32">
    <cfRule type="expression" dxfId="157" priority="112">
      <formula>AND($H$32&gt;$E$32,$K$32="")</formula>
    </cfRule>
    <cfRule type="expression" dxfId="156" priority="52">
      <formula>AND($H$32&lt;$E$32,$K$32="")</formula>
    </cfRule>
  </conditionalFormatting>
  <conditionalFormatting sqref="K33">
    <cfRule type="expression" dxfId="155" priority="111">
      <formula>AND($H$33&gt;$E$33,$K$33="")</formula>
    </cfRule>
    <cfRule type="expression" dxfId="154" priority="51">
      <formula>AND($H$33&lt;$E$33,$K$33="")</formula>
    </cfRule>
  </conditionalFormatting>
  <conditionalFormatting sqref="K34">
    <cfRule type="expression" dxfId="153" priority="110">
      <formula>AND($H$34&gt;$E$34,$K$34="")</formula>
    </cfRule>
    <cfRule type="expression" dxfId="152" priority="50">
      <formula>AND($H$34&lt;$E$34,$K$34="")</formula>
    </cfRule>
  </conditionalFormatting>
  <conditionalFormatting sqref="K35">
    <cfRule type="expression" dxfId="151" priority="109">
      <formula>AND($H$35&gt;$E$35,$K$35="")</formula>
    </cfRule>
    <cfRule type="expression" dxfId="150" priority="49">
      <formula>AND($H$35&lt;$E$35,$K$35="")</formula>
    </cfRule>
  </conditionalFormatting>
  <conditionalFormatting sqref="K36">
    <cfRule type="expression" dxfId="149" priority="108">
      <formula>AND($H$36&gt;$E$36,$K$36="")</formula>
    </cfRule>
    <cfRule type="expression" dxfId="148" priority="48">
      <formula>AND($H$36&lt;$E$36,$K$36="")</formula>
    </cfRule>
  </conditionalFormatting>
  <conditionalFormatting sqref="K37">
    <cfRule type="expression" dxfId="147" priority="107">
      <formula>AND($H$37&gt;$E$37,$K$37="")</formula>
    </cfRule>
    <cfRule type="expression" dxfId="146" priority="47">
      <formula>AND($H$37&lt;$E$37,$K$37="")</formula>
    </cfRule>
  </conditionalFormatting>
  <conditionalFormatting sqref="K38">
    <cfRule type="expression" dxfId="145" priority="106">
      <formula>AND($H$38&gt;$E$38,$K$38="")</formula>
    </cfRule>
    <cfRule type="expression" dxfId="144" priority="46">
      <formula>AND($H$38&lt;$E$38,$K$38="")</formula>
    </cfRule>
  </conditionalFormatting>
  <conditionalFormatting sqref="K39">
    <cfRule type="expression" dxfId="143" priority="105">
      <formula>AND($H$39&gt;$E$39,$K$39="")</formula>
    </cfRule>
    <cfRule type="expression" dxfId="142" priority="45">
      <formula>AND($H$39&lt;$E$39,$K$39="")</formula>
    </cfRule>
  </conditionalFormatting>
  <conditionalFormatting sqref="K40">
    <cfRule type="expression" dxfId="141" priority="104">
      <formula>AND($H$40&gt;$E$40,$K$40="")</formula>
    </cfRule>
    <cfRule type="expression" dxfId="140" priority="44">
      <formula>AND($H$40&lt;$E$40,$K$40="")</formula>
    </cfRule>
  </conditionalFormatting>
  <conditionalFormatting sqref="K41">
    <cfRule type="expression" dxfId="139" priority="103">
      <formula>AND($H$41&gt;$E$41,$K$41="")</formula>
    </cfRule>
    <cfRule type="expression" dxfId="138" priority="43">
      <formula>AND($H$41&lt;$E$41,$K$41="")</formula>
    </cfRule>
  </conditionalFormatting>
  <conditionalFormatting sqref="K42">
    <cfRule type="expression" dxfId="137" priority="102">
      <formula>AND($H$42&gt;$E$42,$K$42="")</formula>
    </cfRule>
    <cfRule type="expression" dxfId="136" priority="42">
      <formula>AND($H$42&lt;$E$42,$K$42="")</formula>
    </cfRule>
  </conditionalFormatting>
  <conditionalFormatting sqref="K43">
    <cfRule type="expression" dxfId="135" priority="101">
      <formula>AND($H$43&gt;$E$43,$K$43="")</formula>
    </cfRule>
    <cfRule type="expression" dxfId="134" priority="41">
      <formula>AND($H$43&lt;$E$43,$K$43="")</formula>
    </cfRule>
  </conditionalFormatting>
  <conditionalFormatting sqref="K44">
    <cfRule type="expression" dxfId="133" priority="100">
      <formula>AND($H$44&gt;$E$44,$K$44="")</formula>
    </cfRule>
    <cfRule type="expression" dxfId="132" priority="40">
      <formula>AND($H$44&lt;$E$44,$K$44="")</formula>
    </cfRule>
  </conditionalFormatting>
  <conditionalFormatting sqref="K45">
    <cfRule type="expression" dxfId="131" priority="99">
      <formula>AND($H$45&gt;$E$45,$K$45="")</formula>
    </cfRule>
    <cfRule type="expression" dxfId="130" priority="39">
      <formula>AND($H$45&lt;$E$45,$K$45="")</formula>
    </cfRule>
  </conditionalFormatting>
  <conditionalFormatting sqref="K46">
    <cfRule type="expression" dxfId="129" priority="98">
      <formula>AND($H$46&gt;$E$46,$K$46="")</formula>
    </cfRule>
    <cfRule type="expression" dxfId="128" priority="38">
      <formula>AND($H$46&lt;$E$46,$K$46="")</formula>
    </cfRule>
  </conditionalFormatting>
  <conditionalFormatting sqref="K47">
    <cfRule type="expression" dxfId="127" priority="97">
      <formula>AND($H$47&gt;$E$47,$K$47="")</formula>
    </cfRule>
    <cfRule type="expression" dxfId="126" priority="37">
      <formula>AND($H$47&lt;$E$47,$K$47="")</formula>
    </cfRule>
  </conditionalFormatting>
  <conditionalFormatting sqref="K48">
    <cfRule type="expression" dxfId="125" priority="96">
      <formula>AND($H$48&gt;$E$48,$K$48="")</formula>
    </cfRule>
    <cfRule type="expression" dxfId="124" priority="36">
      <formula>AND($H$48&lt;$E$48,$K$48="")</formula>
    </cfRule>
  </conditionalFormatting>
  <conditionalFormatting sqref="K49">
    <cfRule type="expression" dxfId="123" priority="95">
      <formula>AND($H$49&gt;$E$49,$K$49="")</formula>
    </cfRule>
    <cfRule type="expression" dxfId="122" priority="35">
      <formula>AND($H$49&lt;$E$49,$K$49="")</formula>
    </cfRule>
  </conditionalFormatting>
  <conditionalFormatting sqref="K50">
    <cfRule type="expression" dxfId="121" priority="94">
      <formula>AND($H$50&gt;$E$50,$K$50="")</formula>
    </cfRule>
    <cfRule type="expression" dxfId="120" priority="34">
      <formula>AND($H$50&lt;$E$50,$K$50="")</formula>
    </cfRule>
  </conditionalFormatting>
  <conditionalFormatting sqref="K51">
    <cfRule type="expression" dxfId="119" priority="93">
      <formula>AND($H$51&gt;$E$51,$K$51="")</formula>
    </cfRule>
    <cfRule type="expression" dxfId="118" priority="33">
      <formula>AND($H$51&lt;$E$51,$K$51="")</formula>
    </cfRule>
  </conditionalFormatting>
  <conditionalFormatting sqref="K52">
    <cfRule type="expression" dxfId="117" priority="92">
      <formula>AND($H$52&gt;$E$52,$K$52="")</formula>
    </cfRule>
    <cfRule type="expression" dxfId="116" priority="32">
      <formula>AND($H$52&lt;$E$52,$K$52="")</formula>
    </cfRule>
  </conditionalFormatting>
  <conditionalFormatting sqref="K53">
    <cfRule type="expression" dxfId="115" priority="91">
      <formula>AND($H$53&gt;$E$53,$K$53="")</formula>
    </cfRule>
    <cfRule type="expression" dxfId="114" priority="31">
      <formula>AND($H$53&lt;$E$53,$K$53="")</formula>
    </cfRule>
  </conditionalFormatting>
  <conditionalFormatting sqref="K54">
    <cfRule type="expression" dxfId="113" priority="90">
      <formula>AND($H$54&gt;$E$54,$K$54="")</formula>
    </cfRule>
    <cfRule type="expression" dxfId="112" priority="30">
      <formula>AND($H$54&lt;$E$54,$K$54="")</formula>
    </cfRule>
  </conditionalFormatting>
  <conditionalFormatting sqref="K55">
    <cfRule type="expression" dxfId="111" priority="89">
      <formula>AND($H$55&gt;$E$55,$K$55="")</formula>
    </cfRule>
    <cfRule type="expression" dxfId="110" priority="29">
      <formula>AND($H$55&lt;$E$55,$K$55="")</formula>
    </cfRule>
  </conditionalFormatting>
  <conditionalFormatting sqref="K56">
    <cfRule type="expression" dxfId="109" priority="88">
      <formula>AND($H$56&gt;$E$56,$K$56="")</formula>
    </cfRule>
    <cfRule type="expression" dxfId="108" priority="28">
      <formula>AND($H$56&lt;$E$56,$K$56="")</formula>
    </cfRule>
  </conditionalFormatting>
  <conditionalFormatting sqref="K57">
    <cfRule type="expression" dxfId="107" priority="87">
      <formula>AND($H$57&gt;$E$57,$K$57="")</formula>
    </cfRule>
    <cfRule type="expression" dxfId="106" priority="27">
      <formula>AND($H$57&lt;$E$57,$K$57="")</formula>
    </cfRule>
  </conditionalFormatting>
  <conditionalFormatting sqref="K58">
    <cfRule type="expression" dxfId="105" priority="86">
      <formula>AND($H$58&gt;$E$58,$K$58="")</formula>
    </cfRule>
    <cfRule type="expression" dxfId="104" priority="26">
      <formula>AND($H$58&lt;$E$58,$K$58="")</formula>
    </cfRule>
  </conditionalFormatting>
  <conditionalFormatting sqref="K59">
    <cfRule type="expression" dxfId="103" priority="85">
      <formula>AND($H$59&gt;$E$59,$K$59="")</formula>
    </cfRule>
    <cfRule type="expression" dxfId="102" priority="25">
      <formula>AND($H$59&lt;$E$59,$K$59="")</formula>
    </cfRule>
  </conditionalFormatting>
  <conditionalFormatting sqref="K60">
    <cfRule type="expression" dxfId="101" priority="84">
      <formula>AND($H$60&gt;$E$60,$K$60="")</formula>
    </cfRule>
    <cfRule type="expression" dxfId="100" priority="24">
      <formula>AND($H$60&lt;$E$60,$K$60="")</formula>
    </cfRule>
  </conditionalFormatting>
  <conditionalFormatting sqref="K61">
    <cfRule type="expression" dxfId="99" priority="83">
      <formula>AND($H$61&gt;$E$61,$K$61="")</formula>
    </cfRule>
    <cfRule type="expression" dxfId="98" priority="23">
      <formula>AND($H$61&lt;$E$61,$K$61="")</formula>
    </cfRule>
  </conditionalFormatting>
  <conditionalFormatting sqref="K62">
    <cfRule type="expression" dxfId="97" priority="82">
      <formula>AND($H$62&gt;$E$62,$K$62="")</formula>
    </cfRule>
    <cfRule type="expression" dxfId="96" priority="22">
      <formula>AND($H$62&lt;$E$62,$K$62="")</formula>
    </cfRule>
  </conditionalFormatting>
  <conditionalFormatting sqref="K63">
    <cfRule type="expression" dxfId="95" priority="81">
      <formula>AND($H$63&gt;$E$63,$K$63="")</formula>
    </cfRule>
    <cfRule type="expression" dxfId="94" priority="21">
      <formula>AND($H$63&lt;$E$63,$K$63="")</formula>
    </cfRule>
  </conditionalFormatting>
  <conditionalFormatting sqref="K64">
    <cfRule type="expression" dxfId="93" priority="80">
      <formula>AND($H$64&gt;$E$64,$K$64="")</formula>
    </cfRule>
    <cfRule type="expression" dxfId="92" priority="20">
      <formula>AND($H$64&lt;$E$64,$K$64="")</formula>
    </cfRule>
  </conditionalFormatting>
  <conditionalFormatting sqref="K65">
    <cfRule type="expression" dxfId="91" priority="79">
      <formula>AND($H$65&gt;$E$65,$K$65="")</formula>
    </cfRule>
    <cfRule type="expression" dxfId="90" priority="19">
      <formula>AND($H$65&lt;$E$65,$K$65="")</formula>
    </cfRule>
  </conditionalFormatting>
  <conditionalFormatting sqref="K66">
    <cfRule type="expression" dxfId="89" priority="78">
      <formula>AND($H$66&gt;$E$66,$K$66="")</formula>
    </cfRule>
    <cfRule type="expression" dxfId="88" priority="18">
      <formula>AND($H$66&lt;$E$66,$K$66="")</formula>
    </cfRule>
  </conditionalFormatting>
  <conditionalFormatting sqref="K67">
    <cfRule type="expression" dxfId="87" priority="77">
      <formula>AND($H$67&gt;$E$67,$K$67="")</formula>
    </cfRule>
    <cfRule type="expression" dxfId="86" priority="17">
      <formula>AND($H$67&lt;$E$67,$K$67="")</formula>
    </cfRule>
  </conditionalFormatting>
  <conditionalFormatting sqref="K68">
    <cfRule type="expression" dxfId="85" priority="76">
      <formula>AND($H$68&gt;$E$68,$K$68="")</formula>
    </cfRule>
    <cfRule type="expression" dxfId="84" priority="16">
      <formula>AND($H$68&lt;$E$68,$K$68="")</formula>
    </cfRule>
  </conditionalFormatting>
  <conditionalFormatting sqref="K69">
    <cfRule type="expression" dxfId="83" priority="75">
      <formula>AND($H$69&gt;$E$69,$K$69="")</formula>
    </cfRule>
    <cfRule type="expression" dxfId="82" priority="15">
      <formula>AND($H$69&lt;$E$69,$K$69="")</formula>
    </cfRule>
  </conditionalFormatting>
  <conditionalFormatting sqref="K70">
    <cfRule type="expression" dxfId="81" priority="74">
      <formula>AND($H$70&gt;$E$70,$K$70="")</formula>
    </cfRule>
    <cfRule type="expression" dxfId="80" priority="14">
      <formula>AND($H$70&lt;$E$70,$K$70="")</formula>
    </cfRule>
  </conditionalFormatting>
  <conditionalFormatting sqref="K71">
    <cfRule type="expression" dxfId="79" priority="73">
      <formula>AND($H$71&gt;$E$71,$K$71="")</formula>
    </cfRule>
    <cfRule type="expression" dxfId="78" priority="13">
      <formula>AND($H$71&lt;$E$71,$K$71="")</formula>
    </cfRule>
  </conditionalFormatting>
  <conditionalFormatting sqref="K72">
    <cfRule type="expression" dxfId="77" priority="72">
      <formula>AND($H$72&gt;$E$72,$K$72="")</formula>
    </cfRule>
    <cfRule type="expression" dxfId="76" priority="12">
      <formula>AND($H$72&lt;$E$72,$K$72="")</formula>
    </cfRule>
  </conditionalFormatting>
  <conditionalFormatting sqref="K73">
    <cfRule type="expression" dxfId="75" priority="71">
      <formula>AND($H$73&gt;$E$73,$K$73="")</formula>
    </cfRule>
    <cfRule type="expression" dxfId="74" priority="11">
      <formula>AND($H$73&lt;$E$73,$K$73="")</formula>
    </cfRule>
  </conditionalFormatting>
  <conditionalFormatting sqref="K74">
    <cfRule type="expression" dxfId="73" priority="70">
      <formula>AND($H$74&gt;$E$74,$K$74="")</formula>
    </cfRule>
    <cfRule type="expression" dxfId="72" priority="10">
      <formula>AND($H$74&lt;$E$74,$K$74="")</formula>
    </cfRule>
  </conditionalFormatting>
  <pageMargins left="0.70866141732283472" right="0.70866141732283472" top="0.78740157480314965" bottom="0.78740157480314965" header="0.31496062992125984" footer="0.31496062992125984"/>
  <pageSetup paperSize="9" scale="7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8" operator="greaterThan" id="{4BF649D6-6490-4146-A76C-3DEA5A9A9A74}">
            <xm:f>$F$18*'část C zaměstnanci'!$E$5*1000</xm:f>
            <x14:dxf>
              <fill>
                <patternFill>
                  <bgColor theme="5" tint="0.59996337778862885"/>
                </patternFill>
              </fill>
            </x14:dxf>
          </x14:cfRule>
          <xm:sqref>N18</xm:sqref>
        </x14:conditionalFormatting>
        <x14:conditionalFormatting xmlns:xm="http://schemas.microsoft.com/office/excel/2006/main">
          <x14:cfRule type="cellIs" priority="217" operator="greaterThan" id="{EB17E4CC-E6B7-4944-ACCF-8D998B32C160}">
            <xm:f>$F$19*'část C zaměstnanci'!$E$6*1000</xm:f>
            <x14:dxf>
              <fill>
                <patternFill>
                  <bgColor theme="5" tint="0.59996337778862885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ellIs" priority="216" operator="greaterThan" id="{460A66C1-D374-4A9F-984D-6D660F50B063}">
            <xm:f>$F$20*'část C zaměstnanci'!$E$11*1000</xm:f>
            <x14:dxf>
              <fill>
                <patternFill>
                  <bgColor theme="5" tint="0.59996337778862885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ellIs" priority="215" operator="greaterThan" id="{E74B6ED7-10A4-4251-B26D-F838CDF11BDB}">
            <xm:f>$F$21*'část C zaměstnanci'!$E$25*1000</xm:f>
            <x14:dxf>
              <fill>
                <patternFill>
                  <bgColor theme="5" tint="0.59996337778862885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ellIs" priority="214" operator="greaterThan" id="{6E100262-FCD4-4B15-91E9-BDC3150E24C1}">
            <xm:f>$F$22*'část C zaměstnanci'!$E$34*1000</xm:f>
            <x14:dxf>
              <fill>
                <patternFill>
                  <bgColor theme="5" tint="0.59996337778862885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ellIs" priority="213" operator="greaterThan" id="{993F42BD-DD3D-49B4-8D9C-4839A7634D84}">
            <xm:f>$F$23*'část C zaměstnanci'!$E$35*1000</xm:f>
            <x14:dxf>
              <fill>
                <patternFill>
                  <bgColor theme="5" tint="0.59996337778862885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212" operator="greaterThan" id="{885D6762-2FD7-4C34-9C10-A46CE9167569}">
            <xm:f>$F$25*'část C zaměstnanci'!$E$37*1000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211" operator="greaterThan" id="{2A763663-8240-4B0E-9CAB-A0F505013F9E}">
            <xm:f>$F$26*'část C zaměstnanci'!$E$43*1000</xm:f>
            <x14:dxf>
              <fill>
                <patternFill>
                  <bgColor theme="5" tint="0.59996337778862885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ellIs" priority="210" operator="greaterThan" id="{310DC913-75AB-437F-BC1C-22D103529011}">
            <xm:f>$F$27*'část C zaměstnanci'!$E$47*1000</xm:f>
            <x14:dxf>
              <fill>
                <patternFill>
                  <bgColor theme="5" tint="0.59996337778862885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ellIs" priority="209" operator="greaterThan" id="{85F6E661-6B65-4942-99F6-581ABB899AE4}">
            <xm:f>$F$30*'část C zaměstnanci'!$G$5*1000</xm:f>
            <x14:dxf>
              <fill>
                <patternFill>
                  <bgColor theme="5" tint="0.59996337778862885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ellIs" priority="208" operator="greaterThan" id="{75C9E5AA-1A31-4818-A75F-5A80589BA527}">
            <xm:f>$F$31*'část C zaměstnanci'!$G$6*1000</xm:f>
            <x14:dxf>
              <fill>
                <patternFill>
                  <bgColor theme="5" tint="0.59996337778862885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ellIs" priority="207" operator="greaterThan" id="{72FF4046-528D-453D-B97A-D7E4037CE94F}">
            <xm:f>$F$32*'část C zaměstnanci'!$G$11*1000</xm:f>
            <x14:dxf>
              <fill>
                <patternFill>
                  <bgColor theme="5" tint="0.59996337778862885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ellIs" priority="206" operator="greaterThan" id="{1DE9F873-32E7-4B29-88DE-A147BE85D1EC}">
            <xm:f>$F$33*'část C zaměstnanci'!$G$25*1000</xm:f>
            <x14:dxf>
              <fill>
                <patternFill>
                  <bgColor theme="5" tint="0.59996337778862885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ellIs" priority="205" operator="greaterThan" id="{607A4CD3-86C8-49D1-896E-4E053FC18761}">
            <xm:f>$F$34*'část C zaměstnanci'!$G$34*1000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204" operator="greaterThan" id="{11D6064D-580F-4327-830A-01E7800CF465}">
            <xm:f>$F$35*'část C zaměstnanci'!$G$35*1000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203" operator="greaterThan" id="{8E56CDAA-BB8B-4483-B142-E3004063F1AE}">
            <xm:f>$F$37*'část C zaměstnanci'!$G$37*1000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202" operator="greaterThan" id="{73BA739F-8AD2-477A-BED1-4C7043A177B4}">
            <xm:f>$F$38*'část C zaměstnanci'!$G$43*1000</xm:f>
            <x14:dxf>
              <fill>
                <patternFill>
                  <bgColor theme="5" tint="0.59996337778862885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ellIs" priority="201" operator="greaterThan" id="{E3E3E1DD-4C57-47BB-A06F-9A639C3EF69B}">
            <xm:f>$F$39*'část C zaměstnanci'!$G$47*1000</xm:f>
            <x14:dxf>
              <fill>
                <patternFill>
                  <bgColor theme="5" tint="0.59996337778862885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cellIs" priority="200" operator="greaterThan" id="{0036B796-1460-47A5-8E77-8362D888176A}">
            <xm:f>$F$42*'část C zaměstnanci'!$I$5*1000</xm:f>
            <x14:dxf>
              <fill>
                <patternFill>
                  <bgColor theme="5" tint="0.59996337778862885"/>
                </patternFill>
              </fill>
            </x14:dxf>
          </x14:cfRule>
          <xm:sqref>N42</xm:sqref>
        </x14:conditionalFormatting>
        <x14:conditionalFormatting xmlns:xm="http://schemas.microsoft.com/office/excel/2006/main">
          <x14:cfRule type="cellIs" priority="199" operator="greaterThan" id="{37F547DB-0538-4E5B-AEE6-5DCA06AC3CC4}">
            <xm:f>$F$43*'část C zaměstnanci'!$I$6*1000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98" operator="greaterThan" id="{1838F651-115B-418A-8A49-91AFFD925A0C}">
            <xm:f>$F$44*'část C zaměstnanci'!$I$11*1000</xm:f>
            <x14:dxf>
              <fill>
                <patternFill>
                  <bgColor theme="5" tint="0.59996337778862885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cellIs" priority="197" operator="greaterThan" id="{A460D3FD-57A9-4D7F-8FEC-9B3353EAFCFF}">
            <xm:f>$F$45*'část C zaměstnanci'!$I$25*1000</xm:f>
            <x14:dxf>
              <fill>
                <patternFill>
                  <bgColor theme="5" tint="0.59996337778862885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cellIs" priority="196" operator="greaterThan" id="{2C88839C-2878-49B9-8E47-5A0D3CF9770F}">
            <xm:f>$F$46*'část C zaměstnanci'!$I$34*1000</xm:f>
            <x14:dxf>
              <fill>
                <patternFill>
                  <bgColor theme="5" tint="0.59996337778862885"/>
                </patternFill>
              </fill>
            </x14:dxf>
          </x14:cfRule>
          <xm:sqref>N46</xm:sqref>
        </x14:conditionalFormatting>
        <x14:conditionalFormatting xmlns:xm="http://schemas.microsoft.com/office/excel/2006/main">
          <x14:cfRule type="cellIs" priority="195" operator="greaterThan" id="{EBE04D90-A3F4-453A-B115-4F52A3A0E08C}">
            <xm:f>$F$47*'část C zaměstnanci'!$I$35*1000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94" operator="greaterThan" id="{34F128C4-81E3-4751-995A-66EE1935E31F}">
            <xm:f>$F$49*'část C zaměstnanci'!$I$37*1000</xm:f>
            <x14:dxf>
              <fill>
                <patternFill>
                  <bgColor theme="5" tint="0.59996337778862885"/>
                </patternFill>
              </fill>
            </x14:dxf>
          </x14:cfRule>
          <xm:sqref>N49</xm:sqref>
        </x14:conditionalFormatting>
        <x14:conditionalFormatting xmlns:xm="http://schemas.microsoft.com/office/excel/2006/main">
          <x14:cfRule type="cellIs" priority="193" operator="greaterThan" id="{E6F1B089-2B57-40AA-A58F-12ED2884E245}">
            <xm:f>$F$50*'část C zaměstnanci'!$I$43*1000</xm:f>
            <x14:dxf>
              <fill>
                <patternFill>
                  <bgColor theme="5" tint="0.59996337778862885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cellIs" priority="192" operator="greaterThan" id="{06C9EF8B-B41C-4693-BD31-2BE3F1474DB9}">
            <xm:f>$F$51*'část C zaměstnanci'!$I$47*1000</xm:f>
            <x14:dxf>
              <fill>
                <patternFill>
                  <bgColor theme="5" tint="0.59996337778862885"/>
                </patternFill>
              </fill>
            </x14:dxf>
          </x14:cfRule>
          <xm:sqref>N51</xm:sqref>
        </x14:conditionalFormatting>
        <x14:conditionalFormatting xmlns:xm="http://schemas.microsoft.com/office/excel/2006/main">
          <x14:cfRule type="cellIs" priority="191" operator="greaterThan" id="{68BC7D07-6983-46FA-9665-71B6B742539F}">
            <xm:f>$F$69*'část C zaměstnanci'!$J$4*1000</xm:f>
            <x14:dxf>
              <fill>
                <patternFill>
                  <bgColor theme="5" tint="0.59996337778862885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cellIs" priority="190" operator="greaterThan" id="{313546F9-8A15-415B-8AD2-BF50559FC48A}">
            <xm:f>$F$70*'část C zaměstnanci'!$J$36*1000</xm:f>
            <x14:dxf>
              <fill>
                <patternFill>
                  <bgColor theme="5" tint="0.59996337778862885"/>
                </patternFill>
              </fill>
            </x14:dxf>
          </x14:cfRule>
          <xm:sqref>N70</xm:sqref>
        </x14:conditionalFormatting>
        <x14:conditionalFormatting xmlns:xm="http://schemas.microsoft.com/office/excel/2006/main">
          <x14:cfRule type="expression" priority="9" id="{445B4492-3CB4-4EDB-816E-6FC3E938C54A}">
            <xm:f>($F$18/'část C zaměstnanci'!$E$5/4)&lt;20800</xm:f>
            <x14:dxf>
              <fill>
                <patternFill>
                  <bgColor theme="9" tint="0.59996337778862885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expression" priority="8" id="{0B47A894-6173-43A1-AEE9-35AA90D75261}">
            <xm:f>($F$19/'část C zaměstnanci'!$E$6/4)&lt;20800</xm:f>
            <x14:dxf>
              <fill>
                <patternFill>
                  <bgColor theme="9" tint="0.59996337778862885"/>
                </patternFill>
              </fill>
            </x14:dxf>
          </x14:cfRule>
          <xm:sqref>O19</xm:sqref>
        </x14:conditionalFormatting>
        <x14:conditionalFormatting xmlns:xm="http://schemas.microsoft.com/office/excel/2006/main">
          <x14:cfRule type="expression" priority="7" id="{B987B129-3CB5-4FFA-9B0F-41CE0F661DBA}">
            <xm:f>($F$20/'část C zaměstnanci'!$E$11/4)&lt;20800</xm:f>
            <x14:dxf>
              <fill>
                <patternFill>
                  <bgColor theme="9" tint="0.59996337778862885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6" id="{E2A957C3-EE20-4B5A-A628-C0C6DFF434D6}">
            <xm:f>($F$21/'část C zaměstnanci'!$E$25/4)&lt;20800</xm:f>
            <x14:dxf>
              <fill>
                <patternFill>
                  <bgColor theme="9" tint="0.59996337778862885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expression" priority="5" id="{071102E0-6A98-4246-9747-C1C998F353D5}">
            <xm:f>($F$22/'část C zaměstnanci'!$E$34/4)&lt;20800</xm:f>
            <x14:dxf>
              <fill>
                <patternFill>
                  <bgColor theme="9" tint="0.59996337778862885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4" id="{1FEBD2FB-7BA1-4B8B-AB6E-C64BB97E4193}">
            <xm:f>($F$23/'část C zaměstnanci'!$E$35/4)&lt;20800</xm:f>
            <x14:dxf>
              <fill>
                <patternFill>
                  <bgColor theme="9" tint="0.59996337778862885"/>
                </patternFill>
              </fill>
            </x14:dxf>
          </x14:cfRule>
          <xm:sqref>O23</xm:sqref>
        </x14:conditionalFormatting>
        <x14:conditionalFormatting xmlns:xm="http://schemas.microsoft.com/office/excel/2006/main">
          <x14:cfRule type="expression" priority="3" id="{1A1DF00A-ED78-424B-A275-5DC4D033D467}">
            <xm:f>($F$25/'část C zaměstnanci'!$E$37/4)&lt;20800</xm:f>
            <x14:dxf>
              <fill>
                <patternFill>
                  <bgColor theme="9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expression" priority="2" id="{B1155A20-6B7C-4FF7-BDAB-5EED1692256E}">
            <xm:f>($F$26/'část C zaměstnanci'!$E$43/4)&lt;20800</xm:f>
            <x14:dxf>
              <fill>
                <patternFill>
                  <bgColor theme="9" tint="0.59996337778862885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1" id="{336D7DC9-B5D6-427D-BA7C-74BDEF3E25AE}">
            <xm:f>($F$27/'část C zaměstnanci'!$E$47/4)&lt;20800</xm:f>
            <x14:dxf>
              <fill>
                <patternFill>
                  <bgColor theme="9" tint="0.59996337778862885"/>
                </patternFill>
              </fill>
            </x14:dxf>
          </x14:cfRule>
          <xm:sqref>O27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0"/>
  <sheetViews>
    <sheetView topLeftCell="A7" workbookViewId="0">
      <selection activeCell="I22" sqref="I22"/>
    </sheetView>
  </sheetViews>
  <sheetFormatPr defaultRowHeight="14.25" x14ac:dyDescent="0.2"/>
  <cols>
    <col min="1" max="4" width="8.28515625" style="15" customWidth="1"/>
    <col min="5" max="5" width="17.28515625" style="15" customWidth="1"/>
    <col min="6" max="8" width="13.5703125" style="15" customWidth="1"/>
    <col min="9" max="9" width="38.85546875" style="15" customWidth="1"/>
    <col min="10" max="16384" width="9.140625" style="15"/>
  </cols>
  <sheetData>
    <row r="1" spans="1:9" ht="15" x14ac:dyDescent="0.25">
      <c r="A1" s="129" t="s">
        <v>192</v>
      </c>
      <c r="B1" s="130"/>
      <c r="C1" s="130"/>
      <c r="D1" s="130"/>
      <c r="E1" s="130"/>
      <c r="F1" s="130"/>
      <c r="G1" s="130"/>
      <c r="H1" s="130"/>
      <c r="I1" s="130"/>
    </row>
    <row r="3" spans="1:9" ht="83.25" customHeight="1" x14ac:dyDescent="0.2">
      <c r="A3" s="105"/>
      <c r="B3" s="151"/>
      <c r="C3" s="151"/>
      <c r="D3" s="152"/>
      <c r="E3" s="18" t="s">
        <v>273</v>
      </c>
      <c r="F3" s="18" t="s">
        <v>274</v>
      </c>
      <c r="G3" s="18" t="s">
        <v>269</v>
      </c>
      <c r="H3" s="18" t="s">
        <v>270</v>
      </c>
      <c r="I3" s="53" t="s">
        <v>285</v>
      </c>
    </row>
    <row r="4" spans="1:9" ht="65.25" customHeight="1" x14ac:dyDescent="0.2">
      <c r="A4" s="115" t="s">
        <v>198</v>
      </c>
      <c r="B4" s="123"/>
      <c r="C4" s="123"/>
      <c r="D4" s="124"/>
      <c r="E4" s="8">
        <f>'část D náklady'!E8</f>
        <v>0</v>
      </c>
      <c r="F4" s="8">
        <f>'část D náklady'!E9</f>
        <v>0</v>
      </c>
      <c r="G4" s="6"/>
      <c r="H4" s="8">
        <f>F4+G4</f>
        <v>0</v>
      </c>
      <c r="I4" s="27"/>
    </row>
    <row r="5" spans="1:9" ht="52.5" customHeight="1" x14ac:dyDescent="0.25">
      <c r="A5" s="115" t="s">
        <v>199</v>
      </c>
      <c r="B5" s="149"/>
      <c r="C5" s="149"/>
      <c r="D5" s="150"/>
      <c r="E5" s="8">
        <f>'část D náklady'!E3</f>
        <v>0</v>
      </c>
      <c r="F5" s="8">
        <f>'část D náklady'!E4</f>
        <v>0</v>
      </c>
      <c r="G5" s="6"/>
      <c r="H5" s="8">
        <f t="shared" ref="H5:H21" si="0">F5+G5</f>
        <v>0</v>
      </c>
      <c r="I5" s="27"/>
    </row>
    <row r="6" spans="1:9" ht="42" customHeight="1" x14ac:dyDescent="0.2">
      <c r="A6" s="115" t="s">
        <v>171</v>
      </c>
      <c r="B6" s="123"/>
      <c r="C6" s="123"/>
      <c r="D6" s="124"/>
      <c r="E6" s="6"/>
      <c r="F6" s="6"/>
      <c r="G6" s="6"/>
      <c r="H6" s="8">
        <f t="shared" si="0"/>
        <v>0</v>
      </c>
      <c r="I6" s="27"/>
    </row>
    <row r="7" spans="1:9" ht="39.75" customHeight="1" x14ac:dyDescent="0.2">
      <c r="A7" s="115" t="s">
        <v>172</v>
      </c>
      <c r="B7" s="123"/>
      <c r="C7" s="123"/>
      <c r="D7" s="124"/>
      <c r="E7" s="6"/>
      <c r="F7" s="6"/>
      <c r="G7" s="6"/>
      <c r="H7" s="8">
        <f t="shared" si="0"/>
        <v>0</v>
      </c>
      <c r="I7" s="27"/>
    </row>
    <row r="8" spans="1:9" ht="40.5" customHeight="1" x14ac:dyDescent="0.2">
      <c r="A8" s="115" t="s">
        <v>173</v>
      </c>
      <c r="B8" s="123"/>
      <c r="C8" s="123"/>
      <c r="D8" s="124"/>
      <c r="E8" s="6"/>
      <c r="F8" s="6"/>
      <c r="G8" s="6"/>
      <c r="H8" s="8">
        <f t="shared" si="0"/>
        <v>0</v>
      </c>
      <c r="I8" s="27"/>
    </row>
    <row r="9" spans="1:9" ht="40.5" customHeight="1" x14ac:dyDescent="0.2">
      <c r="A9" s="115" t="s">
        <v>174</v>
      </c>
      <c r="B9" s="123"/>
      <c r="C9" s="123"/>
      <c r="D9" s="124"/>
      <c r="E9" s="6"/>
      <c r="F9" s="6"/>
      <c r="G9" s="6"/>
      <c r="H9" s="8">
        <f t="shared" si="0"/>
        <v>0</v>
      </c>
      <c r="I9" s="27"/>
    </row>
    <row r="10" spans="1:9" ht="20.100000000000001" customHeight="1" x14ac:dyDescent="0.2">
      <c r="A10" s="115" t="s">
        <v>160</v>
      </c>
      <c r="B10" s="123"/>
      <c r="C10" s="123"/>
      <c r="D10" s="124"/>
      <c r="E10" s="6"/>
      <c r="F10" s="6"/>
      <c r="G10" s="6"/>
      <c r="H10" s="8">
        <f t="shared" si="0"/>
        <v>0</v>
      </c>
      <c r="I10" s="27"/>
    </row>
    <row r="11" spans="1:9" ht="41.25" customHeight="1" x14ac:dyDescent="0.2">
      <c r="A11" s="115" t="s">
        <v>175</v>
      </c>
      <c r="B11" s="123"/>
      <c r="C11" s="123"/>
      <c r="D11" s="124"/>
      <c r="E11" s="6"/>
      <c r="F11" s="6"/>
      <c r="G11" s="6"/>
      <c r="H11" s="8">
        <f t="shared" si="0"/>
        <v>0</v>
      </c>
      <c r="I11" s="27"/>
    </row>
    <row r="12" spans="1:9" ht="20.100000000000001" customHeight="1" x14ac:dyDescent="0.2">
      <c r="A12" s="115" t="s">
        <v>161</v>
      </c>
      <c r="B12" s="123"/>
      <c r="C12" s="123"/>
      <c r="D12" s="124"/>
      <c r="E12" s="6"/>
      <c r="F12" s="6"/>
      <c r="G12" s="6"/>
      <c r="H12" s="8">
        <f t="shared" si="0"/>
        <v>0</v>
      </c>
      <c r="I12" s="27"/>
    </row>
    <row r="13" spans="1:9" ht="20.100000000000001" customHeight="1" x14ac:dyDescent="0.25">
      <c r="A13" s="115" t="s">
        <v>178</v>
      </c>
      <c r="B13" s="149"/>
      <c r="C13" s="149"/>
      <c r="D13" s="150"/>
      <c r="E13" s="6"/>
      <c r="F13" s="6"/>
      <c r="G13" s="6"/>
      <c r="H13" s="8">
        <f t="shared" si="0"/>
        <v>0</v>
      </c>
      <c r="I13" s="27"/>
    </row>
    <row r="14" spans="1:9" ht="29.25" customHeight="1" x14ac:dyDescent="0.25">
      <c r="A14" s="115" t="s">
        <v>179</v>
      </c>
      <c r="B14" s="149"/>
      <c r="C14" s="149"/>
      <c r="D14" s="150"/>
      <c r="E14" s="6"/>
      <c r="F14" s="6"/>
      <c r="G14" s="6"/>
      <c r="H14" s="8">
        <f t="shared" si="0"/>
        <v>0</v>
      </c>
      <c r="I14" s="27"/>
    </row>
    <row r="15" spans="1:9" ht="27" customHeight="1" x14ac:dyDescent="0.25">
      <c r="A15" s="115" t="s">
        <v>180</v>
      </c>
      <c r="B15" s="149"/>
      <c r="C15" s="149"/>
      <c r="D15" s="150"/>
      <c r="E15" s="6"/>
      <c r="F15" s="6"/>
      <c r="G15" s="6"/>
      <c r="H15" s="8">
        <f t="shared" si="0"/>
        <v>0</v>
      </c>
      <c r="I15" s="27"/>
    </row>
    <row r="16" spans="1:9" ht="20.100000000000001" customHeight="1" x14ac:dyDescent="0.25">
      <c r="A16" s="115" t="s">
        <v>181</v>
      </c>
      <c r="B16" s="149"/>
      <c r="C16" s="149"/>
      <c r="D16" s="150"/>
      <c r="E16" s="6"/>
      <c r="F16" s="6"/>
      <c r="G16" s="6"/>
      <c r="H16" s="8">
        <f t="shared" si="0"/>
        <v>0</v>
      </c>
      <c r="I16" s="27"/>
    </row>
    <row r="17" spans="1:9" ht="20.100000000000001" customHeight="1" x14ac:dyDescent="0.25">
      <c r="A17" s="115" t="s">
        <v>182</v>
      </c>
      <c r="B17" s="149"/>
      <c r="C17" s="149"/>
      <c r="D17" s="150"/>
      <c r="E17" s="6"/>
      <c r="F17" s="6"/>
      <c r="G17" s="6"/>
      <c r="H17" s="8">
        <f t="shared" si="0"/>
        <v>0</v>
      </c>
      <c r="I17" s="27"/>
    </row>
    <row r="18" spans="1:9" ht="28.5" customHeight="1" x14ac:dyDescent="0.2">
      <c r="A18" s="115" t="s">
        <v>183</v>
      </c>
      <c r="B18" s="123"/>
      <c r="C18" s="123"/>
      <c r="D18" s="124"/>
      <c r="E18" s="6"/>
      <c r="F18" s="6"/>
      <c r="G18" s="6"/>
      <c r="H18" s="8">
        <f t="shared" si="0"/>
        <v>0</v>
      </c>
      <c r="I18" s="27"/>
    </row>
    <row r="19" spans="1:9" ht="20.100000000000001" customHeight="1" x14ac:dyDescent="0.2">
      <c r="A19" s="115" t="s">
        <v>162</v>
      </c>
      <c r="B19" s="123"/>
      <c r="C19" s="123"/>
      <c r="D19" s="124"/>
      <c r="E19" s="6"/>
      <c r="F19" s="6"/>
      <c r="G19" s="6"/>
      <c r="H19" s="8">
        <f t="shared" si="0"/>
        <v>0</v>
      </c>
      <c r="I19" s="27"/>
    </row>
    <row r="20" spans="1:9" ht="20.100000000000001" customHeight="1" x14ac:dyDescent="0.2">
      <c r="A20" s="115" t="s">
        <v>163</v>
      </c>
      <c r="B20" s="123"/>
      <c r="C20" s="123"/>
      <c r="D20" s="124"/>
      <c r="E20" s="6"/>
      <c r="F20" s="6"/>
      <c r="G20" s="6"/>
      <c r="H20" s="8">
        <f t="shared" si="0"/>
        <v>0</v>
      </c>
      <c r="I20" s="27"/>
    </row>
    <row r="21" spans="1:9" ht="20.100000000000001" customHeight="1" x14ac:dyDescent="0.2">
      <c r="A21" s="115" t="s">
        <v>164</v>
      </c>
      <c r="B21" s="123"/>
      <c r="C21" s="123"/>
      <c r="D21" s="124"/>
      <c r="E21" s="6"/>
      <c r="F21" s="6"/>
      <c r="G21" s="6"/>
      <c r="H21" s="8">
        <f t="shared" si="0"/>
        <v>0</v>
      </c>
      <c r="I21" s="27"/>
    </row>
    <row r="22" spans="1:9" ht="20.100000000000001" customHeight="1" x14ac:dyDescent="0.2">
      <c r="A22" s="96" t="s">
        <v>1</v>
      </c>
      <c r="B22" s="121"/>
      <c r="C22" s="121"/>
      <c r="D22" s="122"/>
      <c r="E22" s="7">
        <f>SUM(E4:E21)</f>
        <v>0</v>
      </c>
      <c r="F22" s="7">
        <f>SUM(F4:F21)</f>
        <v>0</v>
      </c>
      <c r="G22" s="7">
        <f>SUM(G4:G21)</f>
        <v>0</v>
      </c>
      <c r="H22" s="7">
        <f>SUM(H4:H21)</f>
        <v>0</v>
      </c>
      <c r="I22" s="27"/>
    </row>
    <row r="24" spans="1:9" ht="35.25" customHeight="1" x14ac:dyDescent="0.2">
      <c r="A24" s="65" t="s">
        <v>40</v>
      </c>
      <c r="B24" s="66"/>
      <c r="C24" s="66"/>
      <c r="D24" s="66"/>
      <c r="E24" s="102"/>
      <c r="F24" s="103"/>
      <c r="G24" s="103"/>
      <c r="H24" s="103"/>
      <c r="I24" s="104"/>
    </row>
    <row r="26" spans="1:9" ht="41.25" customHeight="1" x14ac:dyDescent="0.2">
      <c r="A26" s="110" t="s">
        <v>275</v>
      </c>
      <c r="B26" s="110"/>
      <c r="C26" s="110"/>
      <c r="D26" s="110"/>
      <c r="E26" s="30">
        <f>'část D náklady'!H74-'část E zdroje'!H22</f>
        <v>0</v>
      </c>
    </row>
    <row r="28" spans="1:9" x14ac:dyDescent="0.2">
      <c r="A28" s="110" t="s">
        <v>276</v>
      </c>
      <c r="B28" s="110"/>
      <c r="C28" s="110"/>
      <c r="D28" s="110"/>
      <c r="E28" s="37"/>
    </row>
    <row r="30" spans="1:9" ht="35.25" customHeight="1" x14ac:dyDescent="0.2">
      <c r="A30" s="65" t="s">
        <v>200</v>
      </c>
      <c r="B30" s="66"/>
      <c r="C30" s="66"/>
      <c r="D30" s="66"/>
      <c r="E30" s="102"/>
      <c r="F30" s="103"/>
      <c r="G30" s="103"/>
      <c r="H30" s="103"/>
      <c r="I30" s="104"/>
    </row>
  </sheetData>
  <sheetProtection password="8D29" sheet="1" formatRows="0"/>
  <mergeCells count="27">
    <mergeCell ref="A26:D26"/>
    <mergeCell ref="A30:D30"/>
    <mergeCell ref="E30:I30"/>
    <mergeCell ref="A19:D19"/>
    <mergeCell ref="A20:D20"/>
    <mergeCell ref="A21:D21"/>
    <mergeCell ref="A22:D22"/>
    <mergeCell ref="A24:D24"/>
    <mergeCell ref="E24:I24"/>
    <mergeCell ref="A28:D28"/>
    <mergeCell ref="A14:D14"/>
    <mergeCell ref="A15:D15"/>
    <mergeCell ref="A16:D16"/>
    <mergeCell ref="A17:D17"/>
    <mergeCell ref="A18:D18"/>
    <mergeCell ref="A13:D13"/>
    <mergeCell ref="A1:I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</mergeCells>
  <conditionalFormatting sqref="I6">
    <cfRule type="expression" dxfId="42" priority="34">
      <formula>AND($H$6&gt;$E$6,$I$6="")</formula>
    </cfRule>
    <cfRule type="expression" dxfId="41" priority="17">
      <formula>AND($H$6&lt;$E$6,$I$6="")</formula>
    </cfRule>
  </conditionalFormatting>
  <conditionalFormatting sqref="I7">
    <cfRule type="expression" dxfId="40" priority="33">
      <formula>AND($H$7&gt;$E$7,$I$7="")</formula>
    </cfRule>
    <cfRule type="expression" dxfId="39" priority="16">
      <formula>AND($H$7&lt;$E$7,$I$7="")</formula>
    </cfRule>
  </conditionalFormatting>
  <conditionalFormatting sqref="I8">
    <cfRule type="expression" dxfId="38" priority="32">
      <formula>AND($H$8&gt;$E$8,$I$8="")</formula>
    </cfRule>
    <cfRule type="expression" dxfId="37" priority="15">
      <formula>AND($H$8&lt;$E$8,$I$8="")</formula>
    </cfRule>
  </conditionalFormatting>
  <conditionalFormatting sqref="I9">
    <cfRule type="expression" dxfId="36" priority="31">
      <formula>AND($H$9&gt;$E$9,$I$9="")</formula>
    </cfRule>
    <cfRule type="expression" dxfId="35" priority="14">
      <formula>AND($H$9&lt;$E$9,$I$9="")</formula>
    </cfRule>
  </conditionalFormatting>
  <conditionalFormatting sqref="I10">
    <cfRule type="expression" dxfId="34" priority="30">
      <formula>AND($H$10&gt;$E$10,$I$10="")</formula>
    </cfRule>
    <cfRule type="expression" dxfId="33" priority="13">
      <formula>AND($H$10&lt;$E$10,$I$10="")</formula>
    </cfRule>
  </conditionalFormatting>
  <conditionalFormatting sqref="I11">
    <cfRule type="expression" dxfId="32" priority="29">
      <formula>AND($H$11&gt;$E$11,$I$11="")</formula>
    </cfRule>
    <cfRule type="expression" dxfId="31" priority="12">
      <formula>AND($H$11&lt;$E$11,$I$11="")</formula>
    </cfRule>
  </conditionalFormatting>
  <conditionalFormatting sqref="I12">
    <cfRule type="expression" dxfId="30" priority="28">
      <formula>AND($H$12&gt;$E$12,$I$12="")</formula>
    </cfRule>
    <cfRule type="expression" dxfId="29" priority="11">
      <formula>AND($H$12&lt;$E$12,$I$12="")</formula>
    </cfRule>
  </conditionalFormatting>
  <conditionalFormatting sqref="I13">
    <cfRule type="expression" dxfId="28" priority="27">
      <formula>AND($H$13&gt;$E$13,$I$13="")</formula>
    </cfRule>
    <cfRule type="expression" dxfId="27" priority="10">
      <formula>AND($H$13&lt;$E$13,$I$13="")</formula>
    </cfRule>
  </conditionalFormatting>
  <conditionalFormatting sqref="I14">
    <cfRule type="expression" dxfId="26" priority="26">
      <formula>AND($H$14&gt;$E$14,$I$14="")</formula>
    </cfRule>
    <cfRule type="expression" dxfId="25" priority="9">
      <formula>AND($H$14&lt;$E$14,$I$14="")</formula>
    </cfRule>
  </conditionalFormatting>
  <conditionalFormatting sqref="I15">
    <cfRule type="expression" dxfId="24" priority="25">
      <formula>AND($H$15&gt;$E$15,$I$15="")</formula>
    </cfRule>
    <cfRule type="expression" dxfId="23" priority="8">
      <formula>AND($H$15&lt;$E$15,$I$15="")</formula>
    </cfRule>
  </conditionalFormatting>
  <conditionalFormatting sqref="I16">
    <cfRule type="expression" dxfId="22" priority="24">
      <formula>AND($H$16&gt;$E$16,$I$16="")</formula>
    </cfRule>
    <cfRule type="expression" dxfId="21" priority="7">
      <formula>AND($H$16&lt;$E$16,$I$16="")</formula>
    </cfRule>
  </conditionalFormatting>
  <conditionalFormatting sqref="I17">
    <cfRule type="expression" dxfId="20" priority="23">
      <formula>AND($H$17&gt;$E$17,$I$17="")</formula>
    </cfRule>
    <cfRule type="expression" dxfId="19" priority="6">
      <formula>AND($H$17&lt;$E$17,$I$17="")</formula>
    </cfRule>
  </conditionalFormatting>
  <conditionalFormatting sqref="I18">
    <cfRule type="expression" dxfId="18" priority="22">
      <formula>AND($H$18&gt;$E$18,$I$18="")</formula>
    </cfRule>
    <cfRule type="expression" dxfId="17" priority="5">
      <formula>AND($H$18&lt;$E$18,$I$18="")</formula>
    </cfRule>
  </conditionalFormatting>
  <conditionalFormatting sqref="I19">
    <cfRule type="expression" dxfId="16" priority="21">
      <formula>AND($H$19&gt;$E$19,$I$19="")</formula>
    </cfRule>
    <cfRule type="expression" dxfId="15" priority="4">
      <formula>AND($H$19&lt;$E$19,$I$19="")</formula>
    </cfRule>
  </conditionalFormatting>
  <conditionalFormatting sqref="I20">
    <cfRule type="expression" dxfId="14" priority="20">
      <formula>AND($H$20&gt;$E$20,$I$20="")</formula>
    </cfRule>
    <cfRule type="expression" dxfId="13" priority="3">
      <formula>AND($H$20&lt;$E$20,$I$20="")</formula>
    </cfRule>
  </conditionalFormatting>
  <conditionalFormatting sqref="I21">
    <cfRule type="expression" dxfId="12" priority="19">
      <formula>AND($H$21&gt;$E$21,$I$21="")</formula>
    </cfRule>
    <cfRule type="expression" dxfId="11" priority="2">
      <formula>AND($H$21&lt;$E$21,$I$21="")</formula>
    </cfRule>
  </conditionalFormatting>
  <conditionalFormatting sqref="I22">
    <cfRule type="expression" dxfId="10" priority="18">
      <formula>AND($H$22&gt;$E$22,$I$22="")</formula>
    </cfRule>
    <cfRule type="expression" dxfId="9" priority="1">
      <formula>AND($H$22&lt;$E$22,$I$22="")</formula>
    </cfRule>
  </conditionalFormatting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/>
  <dimension ref="A1:A33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" t="s">
        <v>8</v>
      </c>
    </row>
    <row r="2" spans="1:1" x14ac:dyDescent="0.25">
      <c r="A2" s="1" t="s">
        <v>9</v>
      </c>
    </row>
    <row r="3" spans="1:1" x14ac:dyDescent="0.25">
      <c r="A3" s="1" t="s">
        <v>10</v>
      </c>
    </row>
    <row r="4" spans="1:1" x14ac:dyDescent="0.25">
      <c r="A4" s="1" t="s">
        <v>11</v>
      </c>
    </row>
    <row r="5" spans="1:1" x14ac:dyDescent="0.25">
      <c r="A5" s="1" t="s">
        <v>12</v>
      </c>
    </row>
    <row r="6" spans="1:1" x14ac:dyDescent="0.25">
      <c r="A6" s="1" t="s">
        <v>13</v>
      </c>
    </row>
    <row r="7" spans="1:1" x14ac:dyDescent="0.25">
      <c r="A7" s="1" t="s">
        <v>14</v>
      </c>
    </row>
    <row r="8" spans="1:1" x14ac:dyDescent="0.25">
      <c r="A8" s="1" t="s">
        <v>15</v>
      </c>
    </row>
    <row r="9" spans="1:1" x14ac:dyDescent="0.25">
      <c r="A9" s="1" t="s">
        <v>16</v>
      </c>
    </row>
    <row r="10" spans="1:1" x14ac:dyDescent="0.25">
      <c r="A10" s="1" t="s">
        <v>17</v>
      </c>
    </row>
    <row r="11" spans="1:1" x14ac:dyDescent="0.25">
      <c r="A11" s="1" t="s">
        <v>18</v>
      </c>
    </row>
    <row r="12" spans="1:1" x14ac:dyDescent="0.25">
      <c r="A12" s="1" t="s">
        <v>19</v>
      </c>
    </row>
    <row r="13" spans="1:1" x14ac:dyDescent="0.25">
      <c r="A13" s="1" t="s">
        <v>20</v>
      </c>
    </row>
    <row r="14" spans="1:1" x14ac:dyDescent="0.25">
      <c r="A14" s="1" t="s">
        <v>21</v>
      </c>
    </row>
    <row r="15" spans="1:1" x14ac:dyDescent="0.25">
      <c r="A15" s="1" t="s">
        <v>6</v>
      </c>
    </row>
    <row r="16" spans="1:1" x14ac:dyDescent="0.25">
      <c r="A16" s="1" t="s">
        <v>22</v>
      </c>
    </row>
    <row r="17" spans="1:1" x14ac:dyDescent="0.25">
      <c r="A17" s="1" t="s">
        <v>23</v>
      </c>
    </row>
    <row r="18" spans="1:1" x14ac:dyDescent="0.25">
      <c r="A18" s="1" t="s">
        <v>7</v>
      </c>
    </row>
    <row r="19" spans="1:1" x14ac:dyDescent="0.25">
      <c r="A19" s="1" t="s">
        <v>24</v>
      </c>
    </row>
    <row r="20" spans="1:1" x14ac:dyDescent="0.25">
      <c r="A20" s="1" t="s">
        <v>25</v>
      </c>
    </row>
    <row r="21" spans="1:1" x14ac:dyDescent="0.25">
      <c r="A21" s="1" t="s">
        <v>26</v>
      </c>
    </row>
    <row r="22" spans="1:1" x14ac:dyDescent="0.25">
      <c r="A22" s="1" t="s">
        <v>27</v>
      </c>
    </row>
    <row r="23" spans="1:1" x14ac:dyDescent="0.25">
      <c r="A23" s="1" t="s">
        <v>28</v>
      </c>
    </row>
    <row r="24" spans="1:1" x14ac:dyDescent="0.25">
      <c r="A24" s="1" t="s">
        <v>29</v>
      </c>
    </row>
    <row r="25" spans="1:1" x14ac:dyDescent="0.25">
      <c r="A25" s="1" t="s">
        <v>30</v>
      </c>
    </row>
    <row r="26" spans="1:1" x14ac:dyDescent="0.25">
      <c r="A26" s="1" t="s">
        <v>31</v>
      </c>
    </row>
    <row r="27" spans="1:1" x14ac:dyDescent="0.25">
      <c r="A27" s="1" t="s">
        <v>32</v>
      </c>
    </row>
    <row r="28" spans="1:1" x14ac:dyDescent="0.25">
      <c r="A28" s="1" t="s">
        <v>33</v>
      </c>
    </row>
    <row r="29" spans="1:1" x14ac:dyDescent="0.25">
      <c r="A29" s="1" t="s">
        <v>34</v>
      </c>
    </row>
    <row r="30" spans="1:1" x14ac:dyDescent="0.25">
      <c r="A30" s="1" t="s">
        <v>35</v>
      </c>
    </row>
    <row r="31" spans="1:1" x14ac:dyDescent="0.25">
      <c r="A31" s="1" t="s">
        <v>36</v>
      </c>
    </row>
    <row r="32" spans="1:1" x14ac:dyDescent="0.25">
      <c r="A32" s="1" t="s">
        <v>37</v>
      </c>
    </row>
    <row r="33" spans="1:1" x14ac:dyDescent="0.25">
      <c r="A33" s="1" t="s">
        <v>38</v>
      </c>
    </row>
  </sheetData>
  <sheetProtection password="8D29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úvodní list</vt:lpstr>
      <vt:lpstr>část A zhodnocení</vt:lpstr>
      <vt:lpstr>část B ind_AT_prev</vt:lpstr>
      <vt:lpstr>část C zaměstnanci</vt:lpstr>
      <vt:lpstr>část D náklady</vt:lpstr>
      <vt:lpstr>část E zdroje</vt:lpstr>
      <vt:lpstr>data</vt:lpstr>
      <vt:lpstr>druhysluzeb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jana.pilarova</dc:creator>
  <cp:lastModifiedBy>Pilařová Jana</cp:lastModifiedBy>
  <cp:lastPrinted>2018-08-14T06:59:45Z</cp:lastPrinted>
  <dcterms:created xsi:type="dcterms:W3CDTF">2011-07-13T06:12:23Z</dcterms:created>
  <dcterms:modified xsi:type="dcterms:W3CDTF">2025-03-18T12:07:16Z</dcterms:modified>
</cp:coreProperties>
</file>