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dotace a prispevky 2026\prubezne zpravy\formulare PZ final\"/>
    </mc:Choice>
  </mc:AlternateContent>
  <xr:revisionPtr revIDLastSave="0" documentId="13_ncr:1_{513716F8-D19B-4907-9F6E-7D0FBAA5301A}" xr6:coauthVersionLast="36" xr6:coauthVersionMax="36" xr10:uidLastSave="{00000000-0000-0000-0000-000000000000}"/>
  <workbookProtection workbookPassword="8D29" lockStructure="1"/>
  <bookViews>
    <workbookView xWindow="32760" yWindow="32760" windowWidth="12210" windowHeight="5130" activeTab="4" xr2:uid="{00000000-000D-0000-FFFF-FFFF00000000}"/>
  </bookViews>
  <sheets>
    <sheet name="úvodní list" sheetId="3" r:id="rId1"/>
    <sheet name="část A zhodnocení" sheetId="23" r:id="rId2"/>
    <sheet name="část B ind_AT_péče" sheetId="10" r:id="rId3"/>
    <sheet name="část C zaměstnanci" sheetId="13" r:id="rId4"/>
    <sheet name="část D náklady" sheetId="24" r:id="rId5"/>
    <sheet name="část E zdroje" sheetId="25" r:id="rId6"/>
    <sheet name="data" sheetId="8" state="hidden" r:id="rId7"/>
  </sheets>
  <externalReferences>
    <externalReference r:id="rId8"/>
  </externalReferences>
  <definedNames>
    <definedName name="druhysluzeb" localSheetId="4">[1]data!$A$1:$A$33</definedName>
    <definedName name="druhysluzeb" localSheetId="5">[1]data!$A$1:$A$33</definedName>
    <definedName name="druhysluzeb">data!$A$1:$A$34</definedName>
  </definedNames>
  <calcPr calcId="191029"/>
</workbook>
</file>

<file path=xl/calcChain.xml><?xml version="1.0" encoding="utf-8"?>
<calcChain xmlns="http://schemas.openxmlformats.org/spreadsheetml/2006/main">
  <c r="O27" i="24" l="1"/>
  <c r="O26" i="24"/>
  <c r="O25" i="24"/>
  <c r="O23" i="24"/>
  <c r="O22" i="24"/>
  <c r="O21" i="24"/>
  <c r="O20" i="24"/>
  <c r="O19" i="24"/>
  <c r="O18" i="24"/>
  <c r="O35" i="13" l="1"/>
  <c r="O34" i="13"/>
  <c r="N35" i="13"/>
  <c r="N34" i="13"/>
  <c r="M35" i="13"/>
  <c r="M34" i="13"/>
  <c r="P36" i="13"/>
  <c r="P4" i="13"/>
  <c r="N70" i="24"/>
  <c r="N69" i="24"/>
  <c r="O47" i="13" l="1"/>
  <c r="N47" i="13"/>
  <c r="M47" i="13"/>
  <c r="O43" i="13"/>
  <c r="N43" i="13"/>
  <c r="M43" i="13"/>
  <c r="O37" i="13"/>
  <c r="N37" i="13"/>
  <c r="M37" i="13"/>
  <c r="O25" i="13"/>
  <c r="N25" i="13"/>
  <c r="M25" i="13"/>
  <c r="O11" i="13"/>
  <c r="N11" i="13"/>
  <c r="M11" i="13"/>
  <c r="O6" i="13"/>
  <c r="N6" i="13"/>
  <c r="M6" i="13"/>
  <c r="O5" i="13"/>
  <c r="M5" i="13"/>
  <c r="N25" i="24"/>
  <c r="N51" i="24"/>
  <c r="N50" i="24"/>
  <c r="N49" i="24"/>
  <c r="N47" i="24"/>
  <c r="N46" i="24"/>
  <c r="N45" i="24"/>
  <c r="N44" i="24"/>
  <c r="N43" i="24"/>
  <c r="N42" i="24"/>
  <c r="N39" i="24"/>
  <c r="N38" i="24"/>
  <c r="N37" i="24"/>
  <c r="N35" i="24"/>
  <c r="N34" i="24"/>
  <c r="N33" i="24"/>
  <c r="N32" i="24"/>
  <c r="N31" i="24"/>
  <c r="N30" i="24"/>
  <c r="N27" i="24"/>
  <c r="N26" i="24"/>
  <c r="N23" i="24"/>
  <c r="N22" i="24"/>
  <c r="N21" i="24"/>
  <c r="N20" i="24"/>
  <c r="N19" i="24"/>
  <c r="N18" i="24"/>
  <c r="G49" i="13"/>
  <c r="G50" i="13"/>
  <c r="G48" i="13"/>
  <c r="G45" i="13"/>
  <c r="G46" i="13"/>
  <c r="G44" i="13"/>
  <c r="G39" i="13"/>
  <c r="G40" i="13"/>
  <c r="G41" i="13"/>
  <c r="G42" i="13"/>
  <c r="K42" i="13"/>
  <c r="G38" i="13"/>
  <c r="G27" i="13"/>
  <c r="G28" i="13"/>
  <c r="G29" i="13"/>
  <c r="G30" i="13"/>
  <c r="G25" i="13"/>
  <c r="G31" i="13"/>
  <c r="G32" i="13"/>
  <c r="K32" i="13"/>
  <c r="G33" i="13"/>
  <c r="G34" i="13"/>
  <c r="G35" i="13"/>
  <c r="G26" i="13"/>
  <c r="G15" i="13"/>
  <c r="G16" i="13"/>
  <c r="G17" i="13"/>
  <c r="G18" i="13"/>
  <c r="K18" i="13"/>
  <c r="G19" i="13"/>
  <c r="K19" i="13"/>
  <c r="G20" i="13"/>
  <c r="G21" i="13"/>
  <c r="G22" i="13"/>
  <c r="G23" i="13"/>
  <c r="G24" i="13"/>
  <c r="K24" i="13"/>
  <c r="G14" i="13"/>
  <c r="G12" i="13"/>
  <c r="G8" i="13"/>
  <c r="G9" i="13"/>
  <c r="G10" i="13"/>
  <c r="G7" i="13"/>
  <c r="G5" i="13"/>
  <c r="N5" i="13"/>
  <c r="I49" i="13"/>
  <c r="I50" i="13"/>
  <c r="I47" i="13"/>
  <c r="I48" i="13"/>
  <c r="I45" i="13"/>
  <c r="I46" i="13"/>
  <c r="I44" i="13"/>
  <c r="I39" i="13"/>
  <c r="I40" i="13"/>
  <c r="I41" i="13"/>
  <c r="I42" i="13"/>
  <c r="I37" i="13"/>
  <c r="I38" i="13"/>
  <c r="I27" i="13"/>
  <c r="I28" i="13"/>
  <c r="I29" i="13"/>
  <c r="I30" i="13"/>
  <c r="I31" i="13"/>
  <c r="I32" i="13"/>
  <c r="I33" i="13"/>
  <c r="I34" i="13"/>
  <c r="I35" i="13"/>
  <c r="I26" i="13"/>
  <c r="I15" i="13"/>
  <c r="I16" i="13"/>
  <c r="I17" i="13"/>
  <c r="I18" i="13"/>
  <c r="I19" i="13"/>
  <c r="I20" i="13"/>
  <c r="K20" i="13"/>
  <c r="I21" i="13"/>
  <c r="I22" i="13"/>
  <c r="I23" i="13"/>
  <c r="I24" i="13"/>
  <c r="I14" i="13"/>
  <c r="I12" i="13"/>
  <c r="I8" i="13"/>
  <c r="I9" i="13"/>
  <c r="I10" i="13"/>
  <c r="K10" i="13"/>
  <c r="I7" i="13"/>
  <c r="I5" i="13"/>
  <c r="F47" i="13"/>
  <c r="F43" i="13"/>
  <c r="F37" i="13"/>
  <c r="F36" i="13"/>
  <c r="F25" i="13"/>
  <c r="F13" i="13"/>
  <c r="F11" i="13"/>
  <c r="F6" i="13"/>
  <c r="K17" i="13"/>
  <c r="K23" i="13"/>
  <c r="K12" i="13"/>
  <c r="I6" i="13"/>
  <c r="I43" i="13"/>
  <c r="K28" i="13"/>
  <c r="K34" i="13"/>
  <c r="K35" i="13"/>
  <c r="E5" i="25"/>
  <c r="E4" i="25"/>
  <c r="K50" i="13"/>
  <c r="K27" i="13"/>
  <c r="K33" i="13"/>
  <c r="K15" i="13"/>
  <c r="K45" i="13"/>
  <c r="K39" i="13"/>
  <c r="K21" i="13"/>
  <c r="K22" i="13"/>
  <c r="K49" i="13"/>
  <c r="K9" i="13"/>
  <c r="G10" i="10"/>
  <c r="G9" i="10"/>
  <c r="G7" i="10"/>
  <c r="G6" i="10"/>
  <c r="K40" i="13"/>
  <c r="K41" i="13"/>
  <c r="F5" i="25"/>
  <c r="H5" i="25"/>
  <c r="F4" i="25"/>
  <c r="F22" i="25"/>
  <c r="H18" i="24"/>
  <c r="H19" i="24"/>
  <c r="H20" i="24"/>
  <c r="H21" i="24"/>
  <c r="H22" i="24"/>
  <c r="H23" i="24"/>
  <c r="H25" i="24"/>
  <c r="H26" i="24"/>
  <c r="H27" i="24"/>
  <c r="H30" i="24"/>
  <c r="H31" i="24"/>
  <c r="H32" i="24"/>
  <c r="H33" i="24"/>
  <c r="H34" i="24"/>
  <c r="H35" i="24"/>
  <c r="H37" i="24"/>
  <c r="H38" i="24"/>
  <c r="H39" i="24"/>
  <c r="H42" i="24"/>
  <c r="H43" i="24"/>
  <c r="H44" i="24"/>
  <c r="H45" i="24"/>
  <c r="H46" i="24"/>
  <c r="H47" i="24"/>
  <c r="H49" i="24"/>
  <c r="H50" i="24"/>
  <c r="H51" i="24"/>
  <c r="H52" i="24"/>
  <c r="H55" i="24"/>
  <c r="H56" i="24"/>
  <c r="H57" i="24"/>
  <c r="H58" i="24"/>
  <c r="H59" i="24"/>
  <c r="H60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F48" i="24"/>
  <c r="G48" i="24"/>
  <c r="I48" i="24"/>
  <c r="J48" i="24"/>
  <c r="E48" i="24"/>
  <c r="F41" i="24"/>
  <c r="F40" i="24"/>
  <c r="H40" i="24"/>
  <c r="G41" i="24"/>
  <c r="G40" i="24"/>
  <c r="I41" i="24"/>
  <c r="I40" i="24"/>
  <c r="J41" i="24"/>
  <c r="J40" i="24"/>
  <c r="E41" i="24"/>
  <c r="E40" i="24"/>
  <c r="F36" i="24"/>
  <c r="H36" i="24"/>
  <c r="G36" i="24"/>
  <c r="I36" i="24"/>
  <c r="J36" i="24"/>
  <c r="E36" i="24"/>
  <c r="F29" i="24"/>
  <c r="H29" i="24"/>
  <c r="G29" i="24"/>
  <c r="G28" i="24"/>
  <c r="I29" i="24"/>
  <c r="I28" i="24"/>
  <c r="J29" i="24"/>
  <c r="J28" i="24"/>
  <c r="E29" i="24"/>
  <c r="E28" i="24"/>
  <c r="F24" i="24"/>
  <c r="H24" i="24"/>
  <c r="G24" i="24"/>
  <c r="I24" i="24"/>
  <c r="J24" i="24"/>
  <c r="E24" i="24"/>
  <c r="F17" i="24"/>
  <c r="F16" i="24" s="1"/>
  <c r="G17" i="24"/>
  <c r="G16" i="24"/>
  <c r="G15" i="24"/>
  <c r="I17" i="24"/>
  <c r="I16" i="24" s="1"/>
  <c r="I15" i="24" s="1"/>
  <c r="I74" i="24" s="1"/>
  <c r="E5" i="24" s="1"/>
  <c r="E6" i="24" s="1"/>
  <c r="J17" i="24"/>
  <c r="J16" i="24" s="1"/>
  <c r="J15" i="24" s="1"/>
  <c r="J74" i="24" s="1"/>
  <c r="E10" i="24" s="1"/>
  <c r="E11" i="24" s="1"/>
  <c r="E17" i="24"/>
  <c r="E16" i="24" s="1"/>
  <c r="E15" i="24" s="1"/>
  <c r="E74" i="24" s="1"/>
  <c r="K16" i="13"/>
  <c r="G22" i="25"/>
  <c r="E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22" i="25" s="1"/>
  <c r="H9" i="25"/>
  <c r="H8" i="25"/>
  <c r="H7" i="25"/>
  <c r="H6" i="25"/>
  <c r="J61" i="24"/>
  <c r="I61" i="24"/>
  <c r="I53" i="24"/>
  <c r="G61" i="24"/>
  <c r="G53" i="24"/>
  <c r="F61" i="24"/>
  <c r="H61" i="24" s="1"/>
  <c r="F53" i="24"/>
  <c r="H53" i="24" s="1"/>
  <c r="E61" i="24"/>
  <c r="E53" i="24"/>
  <c r="J54" i="24"/>
  <c r="I54" i="24"/>
  <c r="G54" i="24"/>
  <c r="F54" i="24"/>
  <c r="E54" i="24"/>
  <c r="K26" i="13"/>
  <c r="K7" i="13"/>
  <c r="J47" i="13"/>
  <c r="J43" i="13"/>
  <c r="J37" i="13"/>
  <c r="J36" i="13"/>
  <c r="J25" i="13"/>
  <c r="J13" i="13"/>
  <c r="J11" i="13"/>
  <c r="J6" i="13"/>
  <c r="J4" i="13"/>
  <c r="J51" i="13"/>
  <c r="G47" i="13"/>
  <c r="H47" i="13"/>
  <c r="E47" i="13"/>
  <c r="G43" i="13"/>
  <c r="H43" i="13"/>
  <c r="E43" i="13"/>
  <c r="H37" i="13"/>
  <c r="H36" i="13"/>
  <c r="E37" i="13"/>
  <c r="E36" i="13"/>
  <c r="H25" i="13"/>
  <c r="E25" i="13"/>
  <c r="G13" i="13"/>
  <c r="G11" i="13"/>
  <c r="H13" i="13"/>
  <c r="H11" i="13"/>
  <c r="H4" i="13"/>
  <c r="H51" i="13"/>
  <c r="E13" i="13"/>
  <c r="E11" i="13"/>
  <c r="G6" i="13"/>
  <c r="H6" i="13"/>
  <c r="E6" i="13"/>
  <c r="E4" i="13"/>
  <c r="E51" i="13" s="1"/>
  <c r="F20" i="10"/>
  <c r="E20" i="10"/>
  <c r="G19" i="10"/>
  <c r="H19" i="10"/>
  <c r="G18" i="10"/>
  <c r="H18" i="10"/>
  <c r="G17" i="10"/>
  <c r="H17" i="10"/>
  <c r="G16" i="10"/>
  <c r="H16" i="10"/>
  <c r="G15" i="10"/>
  <c r="G20" i="10"/>
  <c r="J53" i="24"/>
  <c r="K29" i="13"/>
  <c r="H54" i="24"/>
  <c r="H48" i="24"/>
  <c r="K48" i="13"/>
  <c r="K38" i="13"/>
  <c r="H4" i="25"/>
  <c r="K44" i="13"/>
  <c r="K46" i="13"/>
  <c r="K43" i="13"/>
  <c r="G8" i="10"/>
  <c r="H15" i="10"/>
  <c r="H20" i="10"/>
  <c r="H41" i="24"/>
  <c r="K8" i="13"/>
  <c r="K14" i="13"/>
  <c r="G37" i="13"/>
  <c r="G36" i="13"/>
  <c r="K30" i="13"/>
  <c r="K31" i="13"/>
  <c r="K6" i="13"/>
  <c r="K47" i="13"/>
  <c r="I36" i="13"/>
  <c r="K37" i="13"/>
  <c r="I25" i="13"/>
  <c r="K25" i="13"/>
  <c r="I13" i="13"/>
  <c r="I11" i="13"/>
  <c r="K13" i="13"/>
  <c r="K11" i="13"/>
  <c r="I4" i="13"/>
  <c r="F4" i="13"/>
  <c r="F51" i="13"/>
  <c r="K36" i="13"/>
  <c r="I51" i="13"/>
  <c r="K5" i="13"/>
  <c r="K4" i="13" s="1"/>
  <c r="K51" i="13" s="1"/>
  <c r="F28" i="24"/>
  <c r="H28" i="24"/>
  <c r="G4" i="13"/>
  <c r="G51" i="13"/>
  <c r="G74" i="24"/>
  <c r="H17" i="24" l="1"/>
  <c r="H16" i="24"/>
  <c r="F15" i="24"/>
  <c r="H15" i="24" l="1"/>
  <c r="F74" i="24"/>
  <c r="H74" i="24" s="1"/>
  <c r="E26" i="25" s="1"/>
</calcChain>
</file>

<file path=xl/sharedStrings.xml><?xml version="1.0" encoding="utf-8"?>
<sst xmlns="http://schemas.openxmlformats.org/spreadsheetml/2006/main" count="296" uniqueCount="286">
  <si>
    <t>Nákladová položka</t>
  </si>
  <si>
    <t>Celkem</t>
  </si>
  <si>
    <t>funkce:</t>
  </si>
  <si>
    <t>jméno, příjmení, titul:</t>
  </si>
  <si>
    <t>telefon:</t>
  </si>
  <si>
    <t>e-mail:</t>
  </si>
  <si>
    <t>Odborné sociální poradenství</t>
  </si>
  <si>
    <t>Pečovatelská služba</t>
  </si>
  <si>
    <t>Azylové domy</t>
  </si>
  <si>
    <t>Centra denních služeb</t>
  </si>
  <si>
    <t>Denní stacionáře</t>
  </si>
  <si>
    <t>Domovy pro osoby se zdravotním postižením</t>
  </si>
  <si>
    <t>Domovy pro seniory</t>
  </si>
  <si>
    <t>Domovy se zvláštním režimem</t>
  </si>
  <si>
    <t>Domy na půl cesty</t>
  </si>
  <si>
    <t>Chráněné bydlení</t>
  </si>
  <si>
    <t>Intervenční centra</t>
  </si>
  <si>
    <t>Kontaktní centra</t>
  </si>
  <si>
    <t>Krizová pomoc</t>
  </si>
  <si>
    <t>Nízkoprahová denní centra</t>
  </si>
  <si>
    <t>Nízkoprahová zařízení pro děti a mládež</t>
  </si>
  <si>
    <t>Noclehárny</t>
  </si>
  <si>
    <t>Odlehčovací služby</t>
  </si>
  <si>
    <t>Osobní asistence</t>
  </si>
  <si>
    <t>Podpora samostatného bydlení</t>
  </si>
  <si>
    <t>Průvodcovské a předčitatelské služby</t>
  </si>
  <si>
    <t>Raná péče</t>
  </si>
  <si>
    <t>Služby následné péče</t>
  </si>
  <si>
    <t>Sociálně aktivizační služby pro rodiny s dětmi</t>
  </si>
  <si>
    <t>Sociálně aktivizační služby pro seniory a osoby se zdravotním postižením</t>
  </si>
  <si>
    <t>Sociálně terapeutické dílny</t>
  </si>
  <si>
    <t>Sociální rehabilitace</t>
  </si>
  <si>
    <t>Sociální služby poskytované ve zdravotnických zařízeních lůžkové péče</t>
  </si>
  <si>
    <t>Telefonická krizová pomoc</t>
  </si>
  <si>
    <t>Terapeutické komunity</t>
  </si>
  <si>
    <t>Terénní programy</t>
  </si>
  <si>
    <t>Tísňová péče</t>
  </si>
  <si>
    <t>Tlumočnické služby</t>
  </si>
  <si>
    <t>Týdenní stacionáře</t>
  </si>
  <si>
    <t>indikátor</t>
  </si>
  <si>
    <t>celkový počet uživatelů</t>
  </si>
  <si>
    <t>Komentář:</t>
  </si>
  <si>
    <t>osoby do 18 let</t>
  </si>
  <si>
    <t>osoby nad 18 let</t>
  </si>
  <si>
    <t>celkem</t>
  </si>
  <si>
    <t>procentní složení uživatelů</t>
  </si>
  <si>
    <t>stupeň 1</t>
  </si>
  <si>
    <t>stupeň 2</t>
  </si>
  <si>
    <t>stupeň 3</t>
  </si>
  <si>
    <t>stupeň 4</t>
  </si>
  <si>
    <t>provozní doba - celkový počet hodin</t>
  </si>
  <si>
    <t>provozní doba - celkový počet dnů</t>
  </si>
  <si>
    <t>1.1</t>
  </si>
  <si>
    <t>1.2</t>
  </si>
  <si>
    <t>1.2.1</t>
  </si>
  <si>
    <t>1.2.2</t>
  </si>
  <si>
    <t>1.2.3</t>
  </si>
  <si>
    <t>Pracovníci celkem</t>
  </si>
  <si>
    <t>Pracovníci v přímé péči celkem</t>
  </si>
  <si>
    <t>Sociální pracovníci</t>
  </si>
  <si>
    <t>Pracovníci v sociálních službách</t>
  </si>
  <si>
    <t>Zdravotničtí pracovníci</t>
  </si>
  <si>
    <t>Pedagogičtí pracovníci</t>
  </si>
  <si>
    <t>Manželští a rodinní poradci</t>
  </si>
  <si>
    <t>Další odborní pracovníci, kteří přímo poskytují sociální služby</t>
  </si>
  <si>
    <t>Ostatní pracovníci celkem</t>
  </si>
  <si>
    <t>Vedoucí pracovníci</t>
  </si>
  <si>
    <t>Administrativní pracovníci</t>
  </si>
  <si>
    <t>1</t>
  </si>
  <si>
    <t>Přímá obslužná péče</t>
  </si>
  <si>
    <t>Základní výchovná nepedagogická činnost</t>
  </si>
  <si>
    <t>Pečovatelská činnost</t>
  </si>
  <si>
    <t>1.2.4</t>
  </si>
  <si>
    <t>Činnosti pod dohledem sociálního pracovníka</t>
  </si>
  <si>
    <t>1.3</t>
  </si>
  <si>
    <t>1.3.1</t>
  </si>
  <si>
    <t>Lékař</t>
  </si>
  <si>
    <t>1.3.2</t>
  </si>
  <si>
    <t>Nelékařští zdravotničtí pracovníci</t>
  </si>
  <si>
    <t>1.3.2.1</t>
  </si>
  <si>
    <t>Všeobecná sestra</t>
  </si>
  <si>
    <t>1.3.2.2</t>
  </si>
  <si>
    <t>Zdravotnický asistent</t>
  </si>
  <si>
    <t>1.3.2.3</t>
  </si>
  <si>
    <t>Fyzioterapeut</t>
  </si>
  <si>
    <t>1.3.2.4</t>
  </si>
  <si>
    <t>Ergoterapeut</t>
  </si>
  <si>
    <t>1.3.2.5</t>
  </si>
  <si>
    <t>Zdravotně-sociální pracovník</t>
  </si>
  <si>
    <t>1.3.2.6</t>
  </si>
  <si>
    <t>Nutriční terapeut</t>
  </si>
  <si>
    <t>1.3.2.7</t>
  </si>
  <si>
    <t>Adiktolog</t>
  </si>
  <si>
    <t>1.3.2.8</t>
  </si>
  <si>
    <t>Ošetřovatel</t>
  </si>
  <si>
    <t>1.3.2.9</t>
  </si>
  <si>
    <t>Sanitář</t>
  </si>
  <si>
    <t>1.3.2.10</t>
  </si>
  <si>
    <t>Jiný odborný pracovník</t>
  </si>
  <si>
    <t>1.3.2.11</t>
  </si>
  <si>
    <t>Jiný výše neuvedený pracovník</t>
  </si>
  <si>
    <t>1.4</t>
  </si>
  <si>
    <t>1.4.1</t>
  </si>
  <si>
    <t>Učitel</t>
  </si>
  <si>
    <t>1.4.2</t>
  </si>
  <si>
    <t>Vychovatel</t>
  </si>
  <si>
    <t>1.4.3</t>
  </si>
  <si>
    <t>Speciální pedagog</t>
  </si>
  <si>
    <t>1.4.4</t>
  </si>
  <si>
    <t>Psycholog</t>
  </si>
  <si>
    <t>1.4.5</t>
  </si>
  <si>
    <t>Pedagog volného času</t>
  </si>
  <si>
    <t>1.4.6</t>
  </si>
  <si>
    <t>Asistent pedagoga</t>
  </si>
  <si>
    <t>1.4.7</t>
  </si>
  <si>
    <t>Trenér</t>
  </si>
  <si>
    <t>1.4.8</t>
  </si>
  <si>
    <t>Vedoucí pedagogický pracovník</t>
  </si>
  <si>
    <t>1.5</t>
  </si>
  <si>
    <t>1.6</t>
  </si>
  <si>
    <t>2</t>
  </si>
  <si>
    <t>2.1</t>
  </si>
  <si>
    <t>Ostatní pracovníci (obslužný personál)</t>
  </si>
  <si>
    <t>2.1.1</t>
  </si>
  <si>
    <t>Pracovníci - prádelna</t>
  </si>
  <si>
    <t>2.1.2</t>
  </si>
  <si>
    <t>Pracovníci - stravování</t>
  </si>
  <si>
    <t>2.1.3</t>
  </si>
  <si>
    <t>Pracovníci - údržba</t>
  </si>
  <si>
    <t>2.1.4</t>
  </si>
  <si>
    <t>Pracovníci - úklid</t>
  </si>
  <si>
    <t>2.1.5</t>
  </si>
  <si>
    <t>Pracovníci - obslužný personál ostatní</t>
  </si>
  <si>
    <t>2.2</t>
  </si>
  <si>
    <t>2.2.1</t>
  </si>
  <si>
    <t>Vedoucí organizace</t>
  </si>
  <si>
    <t>2.2.2</t>
  </si>
  <si>
    <t>Vedoucí služby</t>
  </si>
  <si>
    <t>2.2.3</t>
  </si>
  <si>
    <t>Ostatní vedoucí pracovníci</t>
  </si>
  <si>
    <t>2.3</t>
  </si>
  <si>
    <t>2.3.1</t>
  </si>
  <si>
    <t>Pracovníci - sekretářské a asistenční pozice</t>
  </si>
  <si>
    <t>2.3.2</t>
  </si>
  <si>
    <t>Účetní</t>
  </si>
  <si>
    <t>2.3.3</t>
  </si>
  <si>
    <t>Ostatní administrativní pracovníci</t>
  </si>
  <si>
    <t>1.1 Pracovní smlouvy</t>
  </si>
  <si>
    <t>1.2 Dohody o pracovní činnosti</t>
  </si>
  <si>
    <t>1.3 Dohody o provedení práce</t>
  </si>
  <si>
    <t>2.1 Dlouhodobý majetek</t>
  </si>
  <si>
    <t>2.2 potraviny</t>
  </si>
  <si>
    <t>2.3 kancelářské potřeby</t>
  </si>
  <si>
    <t>2.4 pohonné hmoty</t>
  </si>
  <si>
    <t>2.5 jiné spotřebované nákupy</t>
  </si>
  <si>
    <t xml:space="preserve">2.6 Služby </t>
  </si>
  <si>
    <t>2.6.1 energie</t>
  </si>
  <si>
    <t>2.6.2 telefony, internet, poštovné, ostatní spoje</t>
  </si>
  <si>
    <t>2.6.3 nájemné</t>
  </si>
  <si>
    <t>2.6.4 právní a ekonomické služby</t>
  </si>
  <si>
    <t>2.6.5 školení a kurzy</t>
  </si>
  <si>
    <t>2.6.6 opravy a udržování</t>
  </si>
  <si>
    <t>2.6.7 cestovní náhrady</t>
  </si>
  <si>
    <t>2.6.8 pracovníci v přímé péči (mimo prac.poměr, DPP, DPČ)</t>
  </si>
  <si>
    <t>2.6.9 ostatní pracovníci (mimo prac.poměr, DPP, DPČ)</t>
  </si>
  <si>
    <t>2.6.10 jiné</t>
  </si>
  <si>
    <t>2.7 odpisy</t>
  </si>
  <si>
    <t>Dotace Úřad vlády ČR</t>
  </si>
  <si>
    <t>Úřad práce ČR</t>
  </si>
  <si>
    <t>Fondy zdravotních pojišťoven</t>
  </si>
  <si>
    <t>Nadace, sponzoři</t>
  </si>
  <si>
    <t>Jiné zdroje (uveďte jaké)</t>
  </si>
  <si>
    <t>IČO</t>
  </si>
  <si>
    <t>Název služby</t>
  </si>
  <si>
    <t>Druh sociální služby (dle zákona o sociálních službách)</t>
  </si>
  <si>
    <t>Identifikátor služby</t>
  </si>
  <si>
    <t>Název poskytovatele sociální služby (příjemce)</t>
  </si>
  <si>
    <t>Pracovní pozice</t>
  </si>
  <si>
    <t>Karlovarský kraj - příspěvek zřizovatele (vyplňují pouze příspěvkové organizace zřízené krajem)</t>
  </si>
  <si>
    <t>Ostatní kraje - dotace z rozpočtů krajů (rozepište konkrétní částky od jednotlivých krajů, včetně názvu kraje)</t>
  </si>
  <si>
    <t>Obce - dotace z rozpočtů obcí (rozepište konkrétní částky od jednotlivých obcí, včetně názvu obce)</t>
  </si>
  <si>
    <t>Obce - příspěvky zřizovatele (rozepište konkrétní částky od jednotlivých obcí, včetně názvu obce)</t>
  </si>
  <si>
    <t>Dotace ostatní resorty státní správy (uveďte jaké, včetně konkrétních částek)</t>
  </si>
  <si>
    <t>Místo, datum:</t>
  </si>
  <si>
    <t>struktura uživatelů služby dle stupně závislosti na pomoci jiné fyzické osoby</t>
  </si>
  <si>
    <t>ostatní</t>
  </si>
  <si>
    <t>Pěstounská péče - dohoda o výkonu</t>
  </si>
  <si>
    <t>Strukturální fondy (vlastní projekty poskytovatele sociálních služeb)</t>
  </si>
  <si>
    <t>Strukturální fondy (projekt Karlovarského kraje)</t>
  </si>
  <si>
    <t>Strukturální fondy (projekt obce)</t>
  </si>
  <si>
    <t>Strukturální fondy (ostatní)</t>
  </si>
  <si>
    <t>Úhrady od uživatelů (za základní činnosti sociální služby)</t>
  </si>
  <si>
    <r>
      <t xml:space="preserve">Zástupce statutárního orgánu, popř. osoba oprávněná zastupovat příjemce
</t>
    </r>
    <r>
      <rPr>
        <sz val="8"/>
        <color indexed="8"/>
        <rFont val="Arial"/>
        <family val="2"/>
        <charset val="238"/>
      </rPr>
      <t>(jedná-li za příjemce více zástupců statutárního orgánu současně, uvedou se všechny tyto osoby)</t>
    </r>
  </si>
  <si>
    <t>Kontaktní osoba pro zpracování průběžné zprávy</t>
  </si>
  <si>
    <t>Úvazky - pracovní smlouvy</t>
  </si>
  <si>
    <t>Úvazky - dohody o pracovní činnosti</t>
  </si>
  <si>
    <t>Úvazky - dohody o provedení práce</t>
  </si>
  <si>
    <t>Úvazky - obchodní smlouvy</t>
  </si>
  <si>
    <t>Úvazky celkem</t>
  </si>
  <si>
    <t>Rozsah práce (hod.) - dohody o provedení práce</t>
  </si>
  <si>
    <t>Část E - Výnosy (zdroje) služby</t>
  </si>
  <si>
    <t>celkový počet uživatel-dnů (všechny druhy sociálních služeb kromě tísňové péče)</t>
  </si>
  <si>
    <t>celkový počet uživatel-hodin (všechny druhy sociálních služeb kromě tísňové péče)</t>
  </si>
  <si>
    <t>V jednotlivých listech průběžné zprávy se vyplňují údaje vztahující se ke kapacitě služby poskytované v rámci kategorie A sítě sociálních služeb v Karlovarském kraji.</t>
  </si>
  <si>
    <t>Poskytnutá výše neinvestiční dotace 1</t>
  </si>
  <si>
    <t>Rozdíl mezi poskytnutou a vyčerpanou výší neinvestiční dotace 1</t>
  </si>
  <si>
    <t>Rozdíl mezi poskytnutou a vyčerpanou výší neinvestiční dotace 2</t>
  </si>
  <si>
    <t>Neinvestiční dotace 1 - dotace z rozpočtu Karlovarského kraje dle ustanovení § 101a zákona o sociálních službách</t>
  </si>
  <si>
    <t>Zdůvodnění potřeby dofinancování:</t>
  </si>
  <si>
    <t>1.1.1 Pracovníci v přímé péči celkem</t>
  </si>
  <si>
    <t>1.1.1.1 Sociální pracovníci</t>
  </si>
  <si>
    <t>1.1.1.2 Pracovníci v sociálních službách</t>
  </si>
  <si>
    <t>1.1.1.3 Zdravotničtí pracovníci</t>
  </si>
  <si>
    <t>1.1.1.4 Pedagogičtí pracovníci</t>
  </si>
  <si>
    <t>1.1.1.5 Manželští a rodinní poradci</t>
  </si>
  <si>
    <t>1.1.1.6 Další odborní pracovníci, kteří přímo poskytují sociální služby</t>
  </si>
  <si>
    <t>1.1.2 Ostatní pracovníci celkem</t>
  </si>
  <si>
    <t>1.1.2.1 Ostatní pracovníci (obslužný personál)</t>
  </si>
  <si>
    <t>1.1.2.2 Vedoucí pracovníci</t>
  </si>
  <si>
    <t>1.1.2.3 Administrativní pracovníci</t>
  </si>
  <si>
    <t>1.2.1 Pracovníci v přímé péči celkem</t>
  </si>
  <si>
    <t>1.2.1.1 Sociální pracovníci</t>
  </si>
  <si>
    <t>1.2.1.2 Pracovníci v sociálních službách</t>
  </si>
  <si>
    <t>1.2.1.3 Zdravotničtí pracovníci</t>
  </si>
  <si>
    <t>1.2.1.4 Pedagogičtí pracovníci</t>
  </si>
  <si>
    <t>1.2.1.5 Manželští a rodinní poradci</t>
  </si>
  <si>
    <t>1.2.1.6 Další odborní pracovníci, kteří přímo poskytují sociální služby</t>
  </si>
  <si>
    <t>1.2.2 Ostatní pracovníci celkem</t>
  </si>
  <si>
    <t>1.2.2.1 Ostatní pracovníci (obslužný personál)</t>
  </si>
  <si>
    <t>1.2.2.2 Vedoucí pracovníci</t>
  </si>
  <si>
    <t>1.2.2.3 Administrativní pracovníci</t>
  </si>
  <si>
    <t>1.3.1 Pracovníci v přímé péči celkem</t>
  </si>
  <si>
    <t>1.3.1.1 Sociální pracovníci</t>
  </si>
  <si>
    <t>1.3.1.2 Pracovníci v sociálních službách</t>
  </si>
  <si>
    <t>1.3.1.3 Zdravotničtí pracovníci</t>
  </si>
  <si>
    <t>1.3.1.4 Pedagogičtí pracovníci</t>
  </si>
  <si>
    <t>1.3.1.5 Manželští a rodinní poradci</t>
  </si>
  <si>
    <t>1.3.1.6 Další odborní pracovníci, kteří přímo poskytují sociální služby</t>
  </si>
  <si>
    <t>1.3.2 Ostatní pracovníci celkem</t>
  </si>
  <si>
    <t>1.3.2.1 Ostatní pracovníci (obslužný personál)</t>
  </si>
  <si>
    <t>1.3.2.2 Vedoucí pracovníci</t>
  </si>
  <si>
    <t>1.3.2.3 Administrativní pracovníci</t>
  </si>
  <si>
    <t>Požadavek na neinvestiční dotaci 1</t>
  </si>
  <si>
    <t>Požadavek na neinvestiční dotaci 2</t>
  </si>
  <si>
    <t>Poskytnutá výše neinvestiční dotace 2</t>
  </si>
  <si>
    <t>Neinvestiční dotace 2 - dotace z rozpočtu Karlovarského kraje dle ustanovení § 105 zákona o sociálních službách</t>
  </si>
  <si>
    <r>
      <t xml:space="preserve">Ambulantní a terénní služba sociální péče
</t>
    </r>
    <r>
      <rPr>
        <sz val="10"/>
        <color indexed="8"/>
        <rFont val="Arial"/>
        <family val="2"/>
        <charset val="238"/>
      </rPr>
      <t>(vyplňují sociální služby centra denních služeb, denní stacionáře, odlehčovací služby (ambulantní, terénní forma), osobní asistence, pečovatelská služba, podpora samostatného bydlení, průvodcovské a předčitatelské služby, tísňová péče)</t>
    </r>
  </si>
  <si>
    <t>2.1.1 Dlouhodobý nehmotný majetek</t>
  </si>
  <si>
    <t>2.1.2 Dlouhodobý hmotný majetek</t>
  </si>
  <si>
    <t>Část D - Náklady služby</t>
  </si>
  <si>
    <t>Náklady</t>
  </si>
  <si>
    <t>1 Osobní náklady</t>
  </si>
  <si>
    <t>1.4 Jiné osobní náklady</t>
  </si>
  <si>
    <t>2 Provozní náklady</t>
  </si>
  <si>
    <t>2.8 ostatní náklady</t>
  </si>
  <si>
    <t>Rozsah práce (hod.) - dohody o pracovní činnosti</t>
  </si>
  <si>
    <t>Požadavek na dofinancování (v Kč):</t>
  </si>
  <si>
    <t>Detekce chyby</t>
  </si>
  <si>
    <t>součet čerpání neinvestičních dotací je vyšší než náklad</t>
  </si>
  <si>
    <t>osobní náklad není krytý úvazkem</t>
  </si>
  <si>
    <t>Chybí náklady na úvazky - pracovní smlouvy</t>
  </si>
  <si>
    <t>Chybí náklady na úvazky - dohody o pracovní činnosti</t>
  </si>
  <si>
    <t>Chybí náklady na úvazky - dohody o provedení práce</t>
  </si>
  <si>
    <t>Chybí náklady na úvazky - obchodní smlouvy</t>
  </si>
  <si>
    <t>jsou vykázány nižší osobní náklady než je minimální mzda</t>
  </si>
  <si>
    <r>
      <t xml:space="preserve">Průběžná zpráva o poskytování sociální služby za období leden - duben 2026 - ambulantní a terénní služby sociální péče
</t>
    </r>
    <r>
      <rPr>
        <sz val="10"/>
        <color indexed="8"/>
        <rFont val="Arial"/>
        <family val="2"/>
        <charset val="238"/>
      </rPr>
      <t>(vyplňují sociální služby centra denních služeb, denní stacionáře, odlehčovací služby (ambulantní, terénní forma), osobní asistence, pečovatelská služba, podpora samostatného bydlení, průvodcovské a předčitatelské služby, tísňová péče)</t>
    </r>
  </si>
  <si>
    <r>
      <t xml:space="preserve">Část A - Zhodnocení poskytování sociální služby za období leden - duben 2026
</t>
    </r>
    <r>
      <rPr>
        <sz val="10"/>
        <color indexed="8"/>
        <rFont val="Arial"/>
        <family val="2"/>
        <charset val="238"/>
      </rPr>
      <t xml:space="preserve">(zhodnoťte průběh poskytování služby, výsledky působení služby, popište případné změny, které nastaly v poskytování služby oproti jejímu popisu v žádosti)
</t>
    </r>
    <r>
      <rPr>
        <b/>
        <sz val="10"/>
        <color indexed="8"/>
        <rFont val="Arial"/>
        <family val="2"/>
        <charset val="238"/>
      </rPr>
      <t>Vyplnění není povinné.</t>
    </r>
  </si>
  <si>
    <r>
      <t>Část B - Průběžné plnění indikátorů - kvantitativních - za období leden - duben 2026</t>
    </r>
    <r>
      <rPr>
        <sz val="10"/>
        <color indexed="8"/>
        <rFont val="Arial"/>
        <family val="2"/>
        <charset val="238"/>
      </rPr>
      <t xml:space="preserve">
(vyplní se příslušné tabulky dle druhu sociální služby,  vyplní se údaje za službu poskytovanou v rámci kategorie A sítě sociálních služeb v Karlovarském kraji, tj. max. hodnoty indikátorů dle přílohy č. 1 Pověření k poskytování služeb obecného hospodářského zájmu)</t>
    </r>
  </si>
  <si>
    <t>1. čtvrtletí 2026</t>
  </si>
  <si>
    <t>duben 2026</t>
  </si>
  <si>
    <t>souhrn za leden - duben 2026</t>
  </si>
  <si>
    <t>Část C - Pracovníci služby - za období leden - duben 2026</t>
  </si>
  <si>
    <t>Vyčerpaná výše neinvestiční dotace 1 (za období leden - duben 2026)</t>
  </si>
  <si>
    <t>Vyčerpaná výše neinvestiční dotace 2 (za období leden - duben 2026)</t>
  </si>
  <si>
    <t>Plánované náklady 2026 v rámci Karlovarského kraje</t>
  </si>
  <si>
    <t>Skutečnost za období leden - duben 2026 (předpoklad)</t>
  </si>
  <si>
    <t>Očekávaná skutečnost (květen - prosinec 2026)</t>
  </si>
  <si>
    <t>Očekávaná skutečnost (rok 2026)</t>
  </si>
  <si>
    <t>Čerpání neinvestiční dotace 1 za období leden - duben 2026</t>
  </si>
  <si>
    <t>Čerpání neinvestiční dotace 2 za období leden - duben 2026</t>
  </si>
  <si>
    <r>
      <t xml:space="preserve">Komentář
</t>
    </r>
    <r>
      <rPr>
        <sz val="10"/>
        <color indexed="8"/>
        <rFont val="Arial"/>
        <family val="2"/>
        <charset val="238"/>
      </rPr>
      <t>(povinná položka v případě navýšení/snížení očekávaných nákladů - sl. Očekávaná skutečnost (rok 2026) oproti plánovaným nákladům - sl. Plánované náklady 2026 v rámci Karlovarského kraje)</t>
    </r>
  </si>
  <si>
    <t xml:space="preserve">Plánované zdroje financování 2026 v rámci Karlovarského kraje </t>
  </si>
  <si>
    <t>Skutečnost za období leden - duben 2026</t>
  </si>
  <si>
    <r>
      <t xml:space="preserve">Komentář
</t>
    </r>
    <r>
      <rPr>
        <sz val="10"/>
        <color theme="1"/>
        <rFont val="Arial"/>
        <family val="2"/>
        <charset val="238"/>
      </rPr>
      <t>(povinná položka v případě navýšení/snížení očekávaných výnosů - sl. Očekávaná skutečnost (rok 2026) oproti plánovaným výnosům - sl. Plánované zdroje financování 2026 v rámci Karlovarského kraje)</t>
    </r>
  </si>
  <si>
    <t>Rozdíl mezi očekávanou výší nákladů v roce 2026 a očekávanou výší výnosů v roce 2026:</t>
  </si>
  <si>
    <t>Centrum duševního zdraví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</si>
</sst>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0" borderId="0" xfId="0" applyFont="1"/>
    <xf numFmtId="0" fontId="6" fillId="0" borderId="1" xfId="0" applyFont="1" applyBorder="1" applyProtection="1">
      <protection locked="0"/>
    </xf>
    <xf numFmtId="2" fontId="6" fillId="0" borderId="1" xfId="0" applyNumberFormat="1" applyFont="1" applyBorder="1" applyProtection="1">
      <protection locked="0"/>
    </xf>
    <xf numFmtId="2" fontId="7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4" fontId="6" fillId="0" borderId="1" xfId="0" applyNumberFormat="1" applyFont="1" applyBorder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right"/>
    </xf>
    <xf numFmtId="4" fontId="6" fillId="2" borderId="1" xfId="0" applyNumberFormat="1" applyFont="1" applyFill="1" applyBorder="1" applyAlignment="1" applyProtection="1">
      <alignment horizontal="right"/>
    </xf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 wrapText="1"/>
    </xf>
    <xf numFmtId="0" fontId="7" fillId="0" borderId="1" xfId="0" applyFont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 wrapText="1"/>
    </xf>
    <xf numFmtId="0" fontId="8" fillId="0" borderId="0" xfId="0" applyFont="1" applyProtection="1"/>
    <xf numFmtId="0" fontId="6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wrapText="1"/>
    </xf>
    <xf numFmtId="0" fontId="7" fillId="2" borderId="1" xfId="0" applyFont="1" applyFill="1" applyBorder="1" applyProtection="1"/>
    <xf numFmtId="10" fontId="6" fillId="2" borderId="1" xfId="0" applyNumberFormat="1" applyFont="1" applyFill="1" applyBorder="1" applyProtection="1"/>
    <xf numFmtId="49" fontId="7" fillId="2" borderId="1" xfId="0" applyNumberFormat="1" applyFont="1" applyFill="1" applyBorder="1" applyProtection="1"/>
    <xf numFmtId="49" fontId="6" fillId="2" borderId="1" xfId="0" applyNumberFormat="1" applyFont="1" applyFill="1" applyBorder="1" applyProtection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 applyProtection="1"/>
    <xf numFmtId="2" fontId="6" fillId="0" borderId="1" xfId="0" applyNumberFormat="1" applyFont="1" applyFill="1" applyBorder="1" applyProtection="1">
      <protection locked="0"/>
    </xf>
    <xf numFmtId="0" fontId="9" fillId="0" borderId="0" xfId="0" applyFont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4" fontId="6" fillId="2" borderId="1" xfId="0" applyNumberFormat="1" applyFont="1" applyFill="1" applyBorder="1" applyProtection="1"/>
    <xf numFmtId="0" fontId="0" fillId="0" borderId="0" xfId="0" applyAlignment="1" applyProtection="1"/>
    <xf numFmtId="0" fontId="9" fillId="0" borderId="0" xfId="0" applyFont="1" applyAlignment="1" applyProtection="1"/>
    <xf numFmtId="0" fontId="5" fillId="0" borderId="0" xfId="0" applyFont="1" applyAlignment="1" applyProtection="1"/>
    <xf numFmtId="4" fontId="6" fillId="0" borderId="1" xfId="0" applyNumberFormat="1" applyFont="1" applyFill="1" applyBorder="1" applyProtection="1">
      <protection locked="0"/>
    </xf>
    <xf numFmtId="4" fontId="6" fillId="2" borderId="3" xfId="0" applyNumberFormat="1" applyFont="1" applyFill="1" applyBorder="1" applyAlignment="1" applyProtection="1">
      <alignment horizontal="right"/>
    </xf>
    <xf numFmtId="4" fontId="6" fillId="0" borderId="3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Fill="1" applyBorder="1" applyAlignment="1" applyProtection="1">
      <alignment horizontal="right"/>
      <protection locked="0"/>
    </xf>
    <xf numFmtId="4" fontId="6" fillId="0" borderId="4" xfId="0" applyNumberFormat="1" applyFont="1" applyFill="1" applyBorder="1" applyAlignment="1" applyProtection="1">
      <alignment horizontal="right"/>
    </xf>
    <xf numFmtId="49" fontId="7" fillId="0" borderId="4" xfId="0" applyNumberFormat="1" applyFont="1" applyFill="1" applyBorder="1" applyAlignment="1" applyProtection="1">
      <alignment horizontal="center" wrapText="1"/>
    </xf>
    <xf numFmtId="49" fontId="7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Protection="1"/>
    <xf numFmtId="0" fontId="6" fillId="0" borderId="4" xfId="0" applyFont="1" applyFill="1" applyBorder="1" applyProtection="1"/>
    <xf numFmtId="0" fontId="0" fillId="0" borderId="4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0" xfId="0" applyFont="1" applyProtection="1"/>
    <xf numFmtId="0" fontId="7" fillId="2" borderId="1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Protection="1"/>
    <xf numFmtId="4" fontId="10" fillId="0" borderId="1" xfId="0" applyNumberFormat="1" applyFont="1" applyBorder="1" applyProtection="1"/>
    <xf numFmtId="0" fontId="10" fillId="0" borderId="1" xfId="0" applyFont="1" applyBorder="1" applyProtection="1"/>
    <xf numFmtId="2" fontId="10" fillId="0" borderId="1" xfId="0" applyNumberFormat="1" applyFont="1" applyBorder="1" applyProtection="1"/>
    <xf numFmtId="4" fontId="6" fillId="0" borderId="1" xfId="0" applyNumberFormat="1" applyFont="1" applyBorder="1" applyProtection="1"/>
    <xf numFmtId="2" fontId="6" fillId="0" borderId="1" xfId="0" applyNumberFormat="1" applyFont="1" applyBorder="1" applyProtection="1"/>
    <xf numFmtId="0" fontId="6" fillId="0" borderId="1" xfId="0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6" fillId="2" borderId="1" xfId="0" applyFont="1" applyFill="1" applyBorder="1" applyAlignment="1" applyProtection="1"/>
    <xf numFmtId="0" fontId="12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</xf>
    <xf numFmtId="0" fontId="6" fillId="2" borderId="3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 applyProtection="1">
      <alignment vertical="center" wrapText="1"/>
    </xf>
    <xf numFmtId="0" fontId="0" fillId="2" borderId="1" xfId="0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0" xfId="0" applyFont="1" applyFill="1" applyAlignment="1" applyProtection="1">
      <alignment vertical="center" wrapText="1"/>
    </xf>
    <xf numFmtId="0" fontId="6" fillId="2" borderId="9" xfId="0" applyFont="1" applyFill="1" applyBorder="1" applyAlignment="1" applyProtection="1">
      <alignment vertical="center" wrapText="1"/>
    </xf>
    <xf numFmtId="0" fontId="6" fillId="2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7" fillId="0" borderId="1" xfId="0" applyFont="1" applyBorder="1" applyAlignment="1" applyProtection="1">
      <alignment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</xf>
    <xf numFmtId="0" fontId="8" fillId="0" borderId="1" xfId="0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5" xfId="0" applyFont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/>
    <xf numFmtId="0" fontId="12" fillId="2" borderId="2" xfId="0" applyFont="1" applyFill="1" applyBorder="1" applyAlignment="1" applyProtection="1"/>
    <xf numFmtId="0" fontId="12" fillId="2" borderId="5" xfId="0" applyFont="1" applyFill="1" applyBorder="1" applyAlignment="1" applyProtection="1"/>
    <xf numFmtId="0" fontId="7" fillId="2" borderId="3" xfId="0" applyFont="1" applyFill="1" applyBorder="1" applyAlignment="1" applyProtection="1"/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2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6" fillId="0" borderId="1" xfId="0" applyFont="1" applyBorder="1" applyAlignment="1" applyProtection="1"/>
    <xf numFmtId="0" fontId="7" fillId="2" borderId="3" xfId="0" applyFont="1" applyFill="1" applyBorder="1" applyAlignment="1" applyProtection="1">
      <alignment wrapText="1"/>
    </xf>
    <xf numFmtId="0" fontId="13" fillId="2" borderId="2" xfId="0" applyFont="1" applyFill="1" applyBorder="1" applyAlignment="1" applyProtection="1">
      <alignment wrapText="1"/>
    </xf>
    <xf numFmtId="0" fontId="13" fillId="2" borderId="5" xfId="0" applyFont="1" applyFill="1" applyBorder="1" applyAlignment="1" applyProtection="1">
      <alignment wrapText="1"/>
    </xf>
    <xf numFmtId="0" fontId="0" fillId="0" borderId="0" xfId="0" applyAlignment="1" applyProtection="1"/>
    <xf numFmtId="0" fontId="7" fillId="2" borderId="1" xfId="0" applyFon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6" fillId="0" borderId="1" xfId="0" applyFont="1" applyBorder="1" applyAlignment="1" applyProtection="1">
      <alignment wrapText="1"/>
    </xf>
    <xf numFmtId="0" fontId="9" fillId="0" borderId="0" xfId="0" applyFont="1" applyFill="1" applyAlignment="1" applyProtection="1"/>
    <xf numFmtId="0" fontId="5" fillId="0" borderId="0" xfId="0" applyFont="1" applyFill="1" applyAlignment="1" applyProtection="1"/>
    <xf numFmtId="0" fontId="7" fillId="2" borderId="2" xfId="0" applyFont="1" applyFill="1" applyBorder="1" applyAlignment="1" applyProtection="1">
      <alignment wrapText="1"/>
    </xf>
    <xf numFmtId="0" fontId="7" fillId="2" borderId="5" xfId="0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9" fillId="0" borderId="0" xfId="0" applyFont="1" applyAlignment="1" applyProtection="1"/>
    <xf numFmtId="0" fontId="5" fillId="0" borderId="0" xfId="0" applyFont="1" applyAlignment="1" applyProtection="1"/>
    <xf numFmtId="0" fontId="6" fillId="2" borderId="3" xfId="0" applyFont="1" applyFill="1" applyBorder="1" applyAlignment="1" applyProtection="1">
      <alignment wrapText="1"/>
    </xf>
    <xf numFmtId="0" fontId="6" fillId="2" borderId="2" xfId="0" applyFont="1" applyFill="1" applyBorder="1" applyAlignment="1" applyProtection="1">
      <alignment wrapText="1"/>
    </xf>
    <xf numFmtId="0" fontId="6" fillId="2" borderId="5" xfId="0" applyFont="1" applyFill="1" applyBorder="1" applyAlignment="1" applyProtection="1">
      <alignment wrapText="1"/>
    </xf>
    <xf numFmtId="14" fontId="6" fillId="2" borderId="3" xfId="0" applyNumberFormat="1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wrapText="1"/>
    </xf>
    <xf numFmtId="0" fontId="0" fillId="2" borderId="2" xfId="0" applyFill="1" applyBorder="1" applyAlignment="1" applyProtection="1">
      <alignment wrapText="1"/>
    </xf>
    <xf numFmtId="0" fontId="0" fillId="2" borderId="5" xfId="0" applyFill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0" fontId="7" fillId="2" borderId="6" xfId="0" applyFont="1" applyFill="1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2" xfId="0" applyBorder="1" applyAlignment="1" applyProtection="1">
      <alignment wrapText="1"/>
    </xf>
    <xf numFmtId="0" fontId="7" fillId="2" borderId="3" xfId="0" applyFont="1" applyFill="1" applyBorder="1" applyAlignment="1" applyProtection="1">
      <alignment horizontal="center" wrapText="1"/>
    </xf>
    <xf numFmtId="0" fontId="7" fillId="2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5" xfId="0" applyBorder="1" applyAlignment="1" applyProtection="1">
      <alignment horizontal="center" wrapText="1"/>
    </xf>
    <xf numFmtId="0" fontId="0" fillId="0" borderId="14" xfId="0" applyBorder="1" applyProtection="1"/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0" fillId="0" borderId="2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7" fillId="2" borderId="2" xfId="0" applyFont="1" applyFill="1" applyBorder="1" applyAlignment="1" applyProtection="1"/>
    <xf numFmtId="0" fontId="7" fillId="2" borderId="5" xfId="0" applyFont="1" applyFill="1" applyBorder="1" applyAlignment="1" applyProtection="1"/>
  </cellXfs>
  <cellStyles count="1">
    <cellStyle name="Normální" xfId="0" builtinId="0"/>
  </cellStyles>
  <dxfs count="28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tace%20a%20prispevky%202016/system%20monitoringu/prubezzprava_pololeti_P_p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 list"/>
      <sheetName val="část A zhodnocení"/>
      <sheetName val="část B ind_P_péče"/>
      <sheetName val="část C náklady"/>
      <sheetName val="část D zdroje"/>
      <sheetName val="poznámky k vyplnění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Azylové domy</v>
          </cell>
        </row>
        <row r="2">
          <cell r="A2" t="str">
            <v>Centra denních služeb</v>
          </cell>
        </row>
        <row r="3">
          <cell r="A3" t="str">
            <v>Denní stacionáře</v>
          </cell>
        </row>
        <row r="4">
          <cell r="A4" t="str">
            <v>Domovy pro osoby se zdravotním postižením</v>
          </cell>
        </row>
        <row r="5">
          <cell r="A5" t="str">
            <v>Domovy pro seniory</v>
          </cell>
        </row>
        <row r="6">
          <cell r="A6" t="str">
            <v>Domovy se zvláštním režimem</v>
          </cell>
        </row>
        <row r="7">
          <cell r="A7" t="str">
            <v>Domy na půl cesty</v>
          </cell>
        </row>
        <row r="8">
          <cell r="A8" t="str">
            <v>Chráněné bydlení</v>
          </cell>
        </row>
        <row r="9">
          <cell r="A9" t="str">
            <v>Intervenční centra</v>
          </cell>
        </row>
        <row r="10">
          <cell r="A10" t="str">
            <v>Kontaktní centra</v>
          </cell>
        </row>
        <row r="11">
          <cell r="A11" t="str">
            <v>Krizová pomoc</v>
          </cell>
        </row>
        <row r="12">
          <cell r="A12" t="str">
            <v>Nízkoprahová denní centra</v>
          </cell>
        </row>
        <row r="13">
          <cell r="A13" t="str">
            <v>Nízkoprahová zařízení pro děti a mládež</v>
          </cell>
        </row>
        <row r="14">
          <cell r="A14" t="str">
            <v>Noclehárny</v>
          </cell>
        </row>
        <row r="15">
          <cell r="A15" t="str">
            <v>Odborné sociální poradenství</v>
          </cell>
        </row>
        <row r="16">
          <cell r="A16" t="str">
            <v>Odlehčovací služby</v>
          </cell>
        </row>
        <row r="17">
          <cell r="A17" t="str">
            <v>Osobní asistence</v>
          </cell>
        </row>
        <row r="18">
          <cell r="A18" t="str">
            <v>Pečovatelská služba</v>
          </cell>
        </row>
        <row r="19">
          <cell r="A19" t="str">
            <v>Podpora samostatného bydlení</v>
          </cell>
        </row>
        <row r="20">
          <cell r="A20" t="str">
            <v>Průvodcovské a předčitatelské služby</v>
          </cell>
        </row>
        <row r="21">
          <cell r="A21" t="str">
            <v>Raná péče</v>
          </cell>
        </row>
        <row r="22">
          <cell r="A22" t="str">
            <v>Služby následné péče</v>
          </cell>
        </row>
        <row r="23">
          <cell r="A23" t="str">
            <v>Sociálně aktivizační služby pro rodiny s dětmi</v>
          </cell>
        </row>
        <row r="24">
          <cell r="A24" t="str">
            <v>Sociálně aktivizační služby pro seniory a osoby se zdravotním postižením</v>
          </cell>
        </row>
        <row r="25">
          <cell r="A25" t="str">
            <v>Sociálně terapeutické dílny</v>
          </cell>
        </row>
        <row r="26">
          <cell r="A26" t="str">
            <v>Sociální rehabilitace</v>
          </cell>
        </row>
        <row r="27">
          <cell r="A27" t="str">
            <v>Sociální služby poskytované ve zdravotnických zařízeních lůžkové péče</v>
          </cell>
        </row>
        <row r="28">
          <cell r="A28" t="str">
            <v>Telefonická krizová pomoc</v>
          </cell>
        </row>
        <row r="29">
          <cell r="A29" t="str">
            <v>Terapeutické komunity</v>
          </cell>
        </row>
        <row r="30">
          <cell r="A30" t="str">
            <v>Terénní programy</v>
          </cell>
        </row>
        <row r="31">
          <cell r="A31" t="str">
            <v>Tísňová péče</v>
          </cell>
        </row>
        <row r="32">
          <cell r="A32" t="str">
            <v>Tlumočnické služby</v>
          </cell>
        </row>
        <row r="33">
          <cell r="A33" t="str">
            <v>Týdenní stacionáře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19"/>
  <sheetViews>
    <sheetView zoomScaleNormal="100" workbookViewId="0">
      <selection activeCell="E8" sqref="E8:I8"/>
    </sheetView>
  </sheetViews>
  <sheetFormatPr defaultRowHeight="14.25" x14ac:dyDescent="0.2"/>
  <cols>
    <col min="1" max="16384" width="9.140625" style="15"/>
  </cols>
  <sheetData>
    <row r="1" spans="1:9" ht="76.5" customHeight="1" x14ac:dyDescent="0.25">
      <c r="A1" s="66" t="s">
        <v>265</v>
      </c>
      <c r="B1" s="66"/>
      <c r="C1" s="66"/>
      <c r="D1" s="66"/>
      <c r="E1" s="66"/>
      <c r="F1" s="66"/>
      <c r="G1" s="66"/>
      <c r="H1" s="66"/>
      <c r="I1" s="66"/>
    </row>
    <row r="3" spans="1:9" ht="29.25" customHeight="1" x14ac:dyDescent="0.2">
      <c r="A3" s="90" t="s">
        <v>203</v>
      </c>
      <c r="B3" s="90"/>
      <c r="C3" s="90"/>
      <c r="D3" s="90"/>
      <c r="E3" s="90"/>
      <c r="F3" s="90"/>
      <c r="G3" s="90"/>
      <c r="H3" s="90"/>
      <c r="I3" s="90"/>
    </row>
    <row r="5" spans="1:9" ht="30.75" customHeight="1" x14ac:dyDescent="0.2">
      <c r="A5" s="67" t="s">
        <v>176</v>
      </c>
      <c r="B5" s="68"/>
      <c r="C5" s="68"/>
      <c r="D5" s="69"/>
      <c r="E5" s="61"/>
      <c r="F5" s="61"/>
      <c r="G5" s="61"/>
      <c r="H5" s="61"/>
      <c r="I5" s="61"/>
    </row>
    <row r="6" spans="1:9" ht="24.95" customHeight="1" x14ac:dyDescent="0.2">
      <c r="A6" s="80" t="s">
        <v>172</v>
      </c>
      <c r="B6" s="81"/>
      <c r="C6" s="81"/>
      <c r="D6" s="82"/>
      <c r="E6" s="85"/>
      <c r="F6" s="94"/>
      <c r="G6" s="94"/>
      <c r="H6" s="94"/>
      <c r="I6" s="95"/>
    </row>
    <row r="7" spans="1:9" ht="24.95" customHeight="1" x14ac:dyDescent="0.2">
      <c r="A7" s="80" t="s">
        <v>173</v>
      </c>
      <c r="B7" s="88"/>
      <c r="C7" s="88"/>
      <c r="D7" s="89"/>
      <c r="E7" s="85"/>
      <c r="F7" s="86"/>
      <c r="G7" s="86"/>
      <c r="H7" s="86"/>
      <c r="I7" s="87"/>
    </row>
    <row r="8" spans="1:9" ht="31.5" customHeight="1" x14ac:dyDescent="0.2">
      <c r="A8" s="67" t="s">
        <v>174</v>
      </c>
      <c r="B8" s="83"/>
      <c r="C8" s="83"/>
      <c r="D8" s="84"/>
      <c r="E8" s="85"/>
      <c r="F8" s="86"/>
      <c r="G8" s="86"/>
      <c r="H8" s="86"/>
      <c r="I8" s="87"/>
    </row>
    <row r="9" spans="1:9" ht="24.95" customHeight="1" x14ac:dyDescent="0.2">
      <c r="A9" s="80" t="s">
        <v>175</v>
      </c>
      <c r="B9" s="88"/>
      <c r="C9" s="88"/>
      <c r="D9" s="89"/>
      <c r="E9" s="85"/>
      <c r="F9" s="86"/>
      <c r="G9" s="86"/>
      <c r="H9" s="86"/>
      <c r="I9" s="87"/>
    </row>
    <row r="10" spans="1:9" ht="15" x14ac:dyDescent="0.2">
      <c r="A10" s="11"/>
      <c r="B10" s="9"/>
      <c r="C10" s="9"/>
      <c r="D10" s="9"/>
      <c r="E10" s="12"/>
      <c r="F10" s="10"/>
      <c r="G10" s="10"/>
      <c r="H10" s="10"/>
      <c r="I10" s="10"/>
    </row>
    <row r="11" spans="1:9" ht="24.95" customHeight="1" x14ac:dyDescent="0.2">
      <c r="A11" s="71" t="s">
        <v>193</v>
      </c>
      <c r="B11" s="72"/>
      <c r="C11" s="72"/>
      <c r="D11" s="73"/>
      <c r="E11" s="59" t="s">
        <v>2</v>
      </c>
      <c r="F11" s="70"/>
      <c r="G11" s="62"/>
      <c r="H11" s="63"/>
      <c r="I11" s="63"/>
    </row>
    <row r="12" spans="1:9" ht="24.95" customHeight="1" x14ac:dyDescent="0.2">
      <c r="A12" s="74"/>
      <c r="B12" s="75"/>
      <c r="C12" s="75"/>
      <c r="D12" s="76"/>
      <c r="E12" s="59" t="s">
        <v>3</v>
      </c>
      <c r="F12" s="70"/>
      <c r="G12" s="62"/>
      <c r="H12" s="63"/>
      <c r="I12" s="63"/>
    </row>
    <row r="13" spans="1:9" ht="24.95" customHeight="1" x14ac:dyDescent="0.2">
      <c r="A13" s="74"/>
      <c r="B13" s="75"/>
      <c r="C13" s="75"/>
      <c r="D13" s="76"/>
      <c r="E13" s="59" t="s">
        <v>4</v>
      </c>
      <c r="F13" s="70"/>
      <c r="G13" s="91"/>
      <c r="H13" s="92"/>
      <c r="I13" s="93"/>
    </row>
    <row r="14" spans="1:9" ht="24.95" customHeight="1" x14ac:dyDescent="0.2">
      <c r="A14" s="77"/>
      <c r="B14" s="78"/>
      <c r="C14" s="78"/>
      <c r="D14" s="79"/>
      <c r="E14" s="59" t="s">
        <v>5</v>
      </c>
      <c r="F14" s="70"/>
      <c r="G14" s="62"/>
      <c r="H14" s="63"/>
      <c r="I14" s="63"/>
    </row>
    <row r="16" spans="1:9" ht="29.25" customHeight="1" x14ac:dyDescent="0.2">
      <c r="A16" s="59" t="s">
        <v>192</v>
      </c>
      <c r="B16" s="59"/>
      <c r="C16" s="59"/>
      <c r="D16" s="59"/>
      <c r="E16" s="59" t="s">
        <v>2</v>
      </c>
      <c r="F16" s="60"/>
      <c r="G16" s="61"/>
      <c r="H16" s="61"/>
      <c r="I16" s="61"/>
    </row>
    <row r="17" spans="1:9" ht="29.25" customHeight="1" x14ac:dyDescent="0.2">
      <c r="A17" s="59"/>
      <c r="B17" s="59"/>
      <c r="C17" s="59"/>
      <c r="D17" s="59"/>
      <c r="E17" s="59" t="s">
        <v>3</v>
      </c>
      <c r="F17" s="60"/>
      <c r="G17" s="62"/>
      <c r="H17" s="63"/>
      <c r="I17" s="63"/>
    </row>
    <row r="19" spans="1:9" ht="24" customHeight="1" x14ac:dyDescent="0.2">
      <c r="A19" s="57" t="s">
        <v>183</v>
      </c>
      <c r="B19" s="58"/>
      <c r="C19" s="64"/>
      <c r="D19" s="65"/>
      <c r="E19" s="65"/>
      <c r="F19" s="65"/>
    </row>
  </sheetData>
  <sheetProtection password="8D29" sheet="1" formatRows="0"/>
  <mergeCells count="28">
    <mergeCell ref="G14:I14"/>
    <mergeCell ref="G11:I11"/>
    <mergeCell ref="A7:D7"/>
    <mergeCell ref="E7:I7"/>
    <mergeCell ref="E6:I6"/>
    <mergeCell ref="A1:I1"/>
    <mergeCell ref="A5:D5"/>
    <mergeCell ref="E11:F11"/>
    <mergeCell ref="E5:I5"/>
    <mergeCell ref="A11:D14"/>
    <mergeCell ref="E12:F12"/>
    <mergeCell ref="G12:I12"/>
    <mergeCell ref="E13:F13"/>
    <mergeCell ref="A6:D6"/>
    <mergeCell ref="A8:D8"/>
    <mergeCell ref="E8:I8"/>
    <mergeCell ref="A9:D9"/>
    <mergeCell ref="E9:I9"/>
    <mergeCell ref="A3:I3"/>
    <mergeCell ref="G13:I13"/>
    <mergeCell ref="E14:F14"/>
    <mergeCell ref="A19:B19"/>
    <mergeCell ref="E16:F16"/>
    <mergeCell ref="G16:I16"/>
    <mergeCell ref="E17:F17"/>
    <mergeCell ref="G17:I17"/>
    <mergeCell ref="C19:F19"/>
    <mergeCell ref="A16:D17"/>
  </mergeCells>
  <dataValidations count="1">
    <dataValidation type="list" allowBlank="1" showInputMessage="1" showErrorMessage="1" error="Vyberte prosím druh sociální služby ze seznamu." prompt="Vyberte prosím druh sociální služby ze seznamu." sqref="E8:I8" xr:uid="{00000000-0002-0000-0000-000000000000}">
      <formula1>druhysluzeb</formula1>
    </dataValidation>
  </dataValidation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workbookViewId="0">
      <selection activeCell="L12" sqref="L12"/>
    </sheetView>
  </sheetViews>
  <sheetFormatPr defaultRowHeight="14.25" x14ac:dyDescent="0.2"/>
  <cols>
    <col min="1" max="16384" width="9.140625" style="15"/>
  </cols>
  <sheetData>
    <row r="1" spans="1:10" ht="54.75" customHeight="1" x14ac:dyDescent="0.25">
      <c r="A1" s="96" t="s">
        <v>266</v>
      </c>
      <c r="B1" s="96"/>
      <c r="C1" s="96"/>
      <c r="D1" s="96"/>
      <c r="E1" s="96"/>
      <c r="F1" s="96"/>
      <c r="G1" s="96"/>
      <c r="H1" s="96"/>
      <c r="I1" s="96"/>
      <c r="J1" s="25"/>
    </row>
    <row r="3" spans="1:10" x14ac:dyDescent="0.2">
      <c r="A3" s="97"/>
      <c r="B3" s="97"/>
      <c r="C3" s="97"/>
      <c r="D3" s="97"/>
      <c r="E3" s="97"/>
      <c r="F3" s="97"/>
      <c r="G3" s="97"/>
      <c r="H3" s="97"/>
      <c r="I3" s="97"/>
      <c r="J3" s="26"/>
    </row>
    <row r="4" spans="1:10" x14ac:dyDescent="0.2">
      <c r="A4" s="97"/>
      <c r="B4" s="97"/>
      <c r="C4" s="97"/>
      <c r="D4" s="97"/>
      <c r="E4" s="97"/>
      <c r="F4" s="97"/>
      <c r="G4" s="97"/>
      <c r="H4" s="97"/>
      <c r="I4" s="97"/>
      <c r="J4" s="26"/>
    </row>
    <row r="5" spans="1:10" x14ac:dyDescent="0.2">
      <c r="A5" s="97"/>
      <c r="B5" s="97"/>
      <c r="C5" s="97"/>
      <c r="D5" s="97"/>
      <c r="E5" s="97"/>
      <c r="F5" s="97"/>
      <c r="G5" s="97"/>
      <c r="H5" s="97"/>
      <c r="I5" s="97"/>
      <c r="J5" s="26"/>
    </row>
    <row r="6" spans="1:10" x14ac:dyDescent="0.2">
      <c r="A6" s="97"/>
      <c r="B6" s="97"/>
      <c r="C6" s="97"/>
      <c r="D6" s="97"/>
      <c r="E6" s="97"/>
      <c r="F6" s="97"/>
      <c r="G6" s="97"/>
      <c r="H6" s="97"/>
      <c r="I6" s="97"/>
      <c r="J6" s="26"/>
    </row>
    <row r="7" spans="1:10" x14ac:dyDescent="0.2">
      <c r="A7" s="97"/>
      <c r="B7" s="97"/>
      <c r="C7" s="97"/>
      <c r="D7" s="97"/>
      <c r="E7" s="97"/>
      <c r="F7" s="97"/>
      <c r="G7" s="97"/>
      <c r="H7" s="97"/>
      <c r="I7" s="97"/>
      <c r="J7" s="26"/>
    </row>
    <row r="8" spans="1:10" x14ac:dyDescent="0.2">
      <c r="A8" s="97"/>
      <c r="B8" s="97"/>
      <c r="C8" s="97"/>
      <c r="D8" s="97"/>
      <c r="E8" s="97"/>
      <c r="F8" s="97"/>
      <c r="G8" s="97"/>
      <c r="H8" s="97"/>
      <c r="I8" s="97"/>
      <c r="J8" s="26"/>
    </row>
    <row r="9" spans="1:10" x14ac:dyDescent="0.2">
      <c r="A9" s="97"/>
      <c r="B9" s="97"/>
      <c r="C9" s="97"/>
      <c r="D9" s="97"/>
      <c r="E9" s="97"/>
      <c r="F9" s="97"/>
      <c r="G9" s="97"/>
      <c r="H9" s="97"/>
      <c r="I9" s="97"/>
      <c r="J9" s="26"/>
    </row>
    <row r="10" spans="1:10" x14ac:dyDescent="0.2">
      <c r="A10" s="97"/>
      <c r="B10" s="97"/>
      <c r="C10" s="97"/>
      <c r="D10" s="97"/>
      <c r="E10" s="97"/>
      <c r="F10" s="97"/>
      <c r="G10" s="97"/>
      <c r="H10" s="97"/>
      <c r="I10" s="97"/>
      <c r="J10" s="26"/>
    </row>
    <row r="11" spans="1:10" x14ac:dyDescent="0.2">
      <c r="A11" s="97"/>
      <c r="B11" s="97"/>
      <c r="C11" s="97"/>
      <c r="D11" s="97"/>
      <c r="E11" s="97"/>
      <c r="F11" s="97"/>
      <c r="G11" s="97"/>
      <c r="H11" s="97"/>
      <c r="I11" s="97"/>
      <c r="J11" s="26"/>
    </row>
    <row r="12" spans="1:10" x14ac:dyDescent="0.2">
      <c r="A12" s="97"/>
      <c r="B12" s="97"/>
      <c r="C12" s="97"/>
      <c r="D12" s="97"/>
      <c r="E12" s="97"/>
      <c r="F12" s="97"/>
      <c r="G12" s="97"/>
      <c r="H12" s="97"/>
      <c r="I12" s="97"/>
      <c r="J12" s="26"/>
    </row>
    <row r="13" spans="1:10" x14ac:dyDescent="0.2">
      <c r="A13" s="97"/>
      <c r="B13" s="97"/>
      <c r="C13" s="97"/>
      <c r="D13" s="97"/>
      <c r="E13" s="97"/>
      <c r="F13" s="97"/>
      <c r="G13" s="97"/>
      <c r="H13" s="97"/>
      <c r="I13" s="97"/>
      <c r="J13" s="26"/>
    </row>
    <row r="14" spans="1:10" x14ac:dyDescent="0.2">
      <c r="A14" s="97"/>
      <c r="B14" s="97"/>
      <c r="C14" s="97"/>
      <c r="D14" s="97"/>
      <c r="E14" s="97"/>
      <c r="F14" s="97"/>
      <c r="G14" s="97"/>
      <c r="H14" s="97"/>
      <c r="I14" s="97"/>
      <c r="J14" s="26"/>
    </row>
    <row r="15" spans="1:10" x14ac:dyDescent="0.2">
      <c r="A15" s="97"/>
      <c r="B15" s="97"/>
      <c r="C15" s="97"/>
      <c r="D15" s="97"/>
      <c r="E15" s="97"/>
      <c r="F15" s="97"/>
      <c r="G15" s="97"/>
      <c r="H15" s="97"/>
      <c r="I15" s="97"/>
      <c r="J15" s="26"/>
    </row>
    <row r="16" spans="1:10" x14ac:dyDescent="0.2">
      <c r="A16" s="97"/>
      <c r="B16" s="97"/>
      <c r="C16" s="97"/>
      <c r="D16" s="97"/>
      <c r="E16" s="97"/>
      <c r="F16" s="97"/>
      <c r="G16" s="97"/>
      <c r="H16" s="97"/>
      <c r="I16" s="97"/>
      <c r="J16" s="26"/>
    </row>
    <row r="17" spans="1:10" x14ac:dyDescent="0.2">
      <c r="A17" s="97"/>
      <c r="B17" s="97"/>
      <c r="C17" s="97"/>
      <c r="D17" s="97"/>
      <c r="E17" s="97"/>
      <c r="F17" s="97"/>
      <c r="G17" s="97"/>
      <c r="H17" s="97"/>
      <c r="I17" s="97"/>
      <c r="J17" s="26"/>
    </row>
    <row r="18" spans="1:10" x14ac:dyDescent="0.2">
      <c r="A18" s="97"/>
      <c r="B18" s="97"/>
      <c r="C18" s="97"/>
      <c r="D18" s="97"/>
      <c r="E18" s="97"/>
      <c r="F18" s="97"/>
      <c r="G18" s="97"/>
      <c r="H18" s="97"/>
      <c r="I18" s="97"/>
      <c r="J18" s="26"/>
    </row>
    <row r="19" spans="1:10" x14ac:dyDescent="0.2">
      <c r="A19" s="97"/>
      <c r="B19" s="97"/>
      <c r="C19" s="97"/>
      <c r="D19" s="97"/>
      <c r="E19" s="97"/>
      <c r="F19" s="97"/>
      <c r="G19" s="97"/>
      <c r="H19" s="97"/>
      <c r="I19" s="97"/>
      <c r="J19" s="26"/>
    </row>
    <row r="20" spans="1:10" x14ac:dyDescent="0.2">
      <c r="A20" s="97"/>
      <c r="B20" s="97"/>
      <c r="C20" s="97"/>
      <c r="D20" s="97"/>
      <c r="E20" s="97"/>
      <c r="F20" s="97"/>
      <c r="G20" s="97"/>
      <c r="H20" s="97"/>
      <c r="I20" s="97"/>
      <c r="J20" s="26"/>
    </row>
    <row r="21" spans="1:10" x14ac:dyDescent="0.2">
      <c r="A21" s="97"/>
      <c r="B21" s="97"/>
      <c r="C21" s="97"/>
      <c r="D21" s="97"/>
      <c r="E21" s="97"/>
      <c r="F21" s="97"/>
      <c r="G21" s="97"/>
      <c r="H21" s="97"/>
      <c r="I21" s="97"/>
      <c r="J21" s="26"/>
    </row>
    <row r="22" spans="1:10" x14ac:dyDescent="0.2">
      <c r="A22" s="97"/>
      <c r="B22" s="97"/>
      <c r="C22" s="97"/>
      <c r="D22" s="97"/>
      <c r="E22" s="97"/>
      <c r="F22" s="97"/>
      <c r="G22" s="97"/>
      <c r="H22" s="97"/>
      <c r="I22" s="97"/>
      <c r="J22" s="26"/>
    </row>
    <row r="23" spans="1:10" x14ac:dyDescent="0.2">
      <c r="A23" s="97"/>
      <c r="B23" s="97"/>
      <c r="C23" s="97"/>
      <c r="D23" s="97"/>
      <c r="E23" s="97"/>
      <c r="F23" s="97"/>
      <c r="G23" s="97"/>
      <c r="H23" s="97"/>
      <c r="I23" s="97"/>
      <c r="J23" s="26"/>
    </row>
    <row r="24" spans="1:10" x14ac:dyDescent="0.2">
      <c r="A24" s="97"/>
      <c r="B24" s="97"/>
      <c r="C24" s="97"/>
      <c r="D24" s="97"/>
      <c r="E24" s="97"/>
      <c r="F24" s="97"/>
      <c r="G24" s="97"/>
      <c r="H24" s="97"/>
      <c r="I24" s="97"/>
      <c r="J24" s="26"/>
    </row>
    <row r="25" spans="1:10" x14ac:dyDescent="0.2">
      <c r="A25" s="97"/>
      <c r="B25" s="97"/>
      <c r="C25" s="97"/>
      <c r="D25" s="97"/>
      <c r="E25" s="97"/>
      <c r="F25" s="97"/>
      <c r="G25" s="97"/>
      <c r="H25" s="97"/>
      <c r="I25" s="97"/>
      <c r="J25" s="26"/>
    </row>
    <row r="26" spans="1:10" x14ac:dyDescent="0.2">
      <c r="A26" s="97"/>
      <c r="B26" s="97"/>
      <c r="C26" s="97"/>
      <c r="D26" s="97"/>
      <c r="E26" s="97"/>
      <c r="F26" s="97"/>
      <c r="G26" s="97"/>
      <c r="H26" s="97"/>
      <c r="I26" s="97"/>
      <c r="J26" s="26"/>
    </row>
    <row r="27" spans="1:10" x14ac:dyDescent="0.2">
      <c r="A27" s="97"/>
      <c r="B27" s="97"/>
      <c r="C27" s="97"/>
      <c r="D27" s="97"/>
      <c r="E27" s="97"/>
      <c r="F27" s="97"/>
      <c r="G27" s="97"/>
      <c r="H27" s="97"/>
      <c r="I27" s="97"/>
      <c r="J27" s="26"/>
    </row>
    <row r="28" spans="1:10" x14ac:dyDescent="0.2">
      <c r="A28" s="97"/>
      <c r="B28" s="97"/>
      <c r="C28" s="97"/>
      <c r="D28" s="97"/>
      <c r="E28" s="97"/>
      <c r="F28" s="97"/>
      <c r="G28" s="97"/>
      <c r="H28" s="97"/>
      <c r="I28" s="97"/>
      <c r="J28" s="26"/>
    </row>
    <row r="29" spans="1:10" x14ac:dyDescent="0.2">
      <c r="A29" s="97"/>
      <c r="B29" s="97"/>
      <c r="C29" s="97"/>
      <c r="D29" s="97"/>
      <c r="E29" s="97"/>
      <c r="F29" s="97"/>
      <c r="G29" s="97"/>
      <c r="H29" s="97"/>
      <c r="I29" s="97"/>
      <c r="J29" s="26"/>
    </row>
    <row r="30" spans="1:10" x14ac:dyDescent="0.2">
      <c r="A30" s="97"/>
      <c r="B30" s="97"/>
      <c r="C30" s="97"/>
      <c r="D30" s="97"/>
      <c r="E30" s="97"/>
      <c r="F30" s="97"/>
      <c r="G30" s="97"/>
      <c r="H30" s="97"/>
      <c r="I30" s="97"/>
      <c r="J30" s="26"/>
    </row>
    <row r="31" spans="1:10" x14ac:dyDescent="0.2">
      <c r="A31" s="97"/>
      <c r="B31" s="97"/>
      <c r="C31" s="97"/>
      <c r="D31" s="97"/>
      <c r="E31" s="97"/>
      <c r="F31" s="97"/>
      <c r="G31" s="97"/>
      <c r="H31" s="97"/>
      <c r="I31" s="97"/>
      <c r="J31" s="26"/>
    </row>
    <row r="32" spans="1:10" x14ac:dyDescent="0.2">
      <c r="A32" s="97"/>
      <c r="B32" s="97"/>
      <c r="C32" s="97"/>
      <c r="D32" s="97"/>
      <c r="E32" s="97"/>
      <c r="F32" s="97"/>
      <c r="G32" s="97"/>
      <c r="H32" s="97"/>
      <c r="I32" s="97"/>
      <c r="J32" s="26"/>
    </row>
    <row r="33" spans="1:10" x14ac:dyDescent="0.2">
      <c r="A33" s="97"/>
      <c r="B33" s="97"/>
      <c r="C33" s="97"/>
      <c r="D33" s="97"/>
      <c r="E33" s="97"/>
      <c r="F33" s="97"/>
      <c r="G33" s="97"/>
      <c r="H33" s="97"/>
      <c r="I33" s="97"/>
      <c r="J33" s="26"/>
    </row>
    <row r="34" spans="1:10" x14ac:dyDescent="0.2">
      <c r="A34" s="97"/>
      <c r="B34" s="97"/>
      <c r="C34" s="97"/>
      <c r="D34" s="97"/>
      <c r="E34" s="97"/>
      <c r="F34" s="97"/>
      <c r="G34" s="97"/>
      <c r="H34" s="97"/>
      <c r="I34" s="97"/>
      <c r="J34" s="26"/>
    </row>
    <row r="35" spans="1:10" x14ac:dyDescent="0.2">
      <c r="A35" s="97"/>
      <c r="B35" s="97"/>
      <c r="C35" s="97"/>
      <c r="D35" s="97"/>
      <c r="E35" s="97"/>
      <c r="F35" s="97"/>
      <c r="G35" s="97"/>
      <c r="H35" s="97"/>
      <c r="I35" s="97"/>
      <c r="J35" s="26"/>
    </row>
    <row r="36" spans="1:10" x14ac:dyDescent="0.2">
      <c r="A36" s="97"/>
      <c r="B36" s="97"/>
      <c r="C36" s="97"/>
      <c r="D36" s="97"/>
      <c r="E36" s="97"/>
      <c r="F36" s="97"/>
      <c r="G36" s="97"/>
      <c r="H36" s="97"/>
      <c r="I36" s="97"/>
      <c r="J36" s="26"/>
    </row>
    <row r="37" spans="1:10" x14ac:dyDescent="0.2">
      <c r="A37" s="97"/>
      <c r="B37" s="97"/>
      <c r="C37" s="97"/>
      <c r="D37" s="97"/>
      <c r="E37" s="97"/>
      <c r="F37" s="97"/>
      <c r="G37" s="97"/>
      <c r="H37" s="97"/>
      <c r="I37" s="97"/>
      <c r="J37" s="26"/>
    </row>
    <row r="38" spans="1:10" x14ac:dyDescent="0.2">
      <c r="A38" s="97"/>
      <c r="B38" s="97"/>
      <c r="C38" s="97"/>
      <c r="D38" s="97"/>
      <c r="E38" s="97"/>
      <c r="F38" s="97"/>
      <c r="G38" s="97"/>
      <c r="H38" s="97"/>
      <c r="I38" s="97"/>
      <c r="J38" s="26"/>
    </row>
    <row r="39" spans="1:10" x14ac:dyDescent="0.2">
      <c r="A39" s="97"/>
      <c r="B39" s="97"/>
      <c r="C39" s="97"/>
      <c r="D39" s="97"/>
      <c r="E39" s="97"/>
      <c r="F39" s="97"/>
      <c r="G39" s="97"/>
      <c r="H39" s="97"/>
      <c r="I39" s="97"/>
      <c r="J39" s="26"/>
    </row>
    <row r="40" spans="1:10" x14ac:dyDescent="0.2">
      <c r="A40" s="97"/>
      <c r="B40" s="97"/>
      <c r="C40" s="97"/>
      <c r="D40" s="97"/>
      <c r="E40" s="97"/>
      <c r="F40" s="97"/>
      <c r="G40" s="97"/>
      <c r="H40" s="97"/>
      <c r="I40" s="97"/>
      <c r="J40" s="26"/>
    </row>
    <row r="41" spans="1:10" x14ac:dyDescent="0.2">
      <c r="A41" s="97"/>
      <c r="B41" s="97"/>
      <c r="C41" s="97"/>
      <c r="D41" s="97"/>
      <c r="E41" s="97"/>
      <c r="F41" s="97"/>
      <c r="G41" s="97"/>
      <c r="H41" s="97"/>
      <c r="I41" s="97"/>
      <c r="J41" s="26"/>
    </row>
    <row r="42" spans="1:10" x14ac:dyDescent="0.2">
      <c r="A42" s="97"/>
      <c r="B42" s="97"/>
      <c r="C42" s="97"/>
      <c r="D42" s="97"/>
      <c r="E42" s="97"/>
      <c r="F42" s="97"/>
      <c r="G42" s="97"/>
      <c r="H42" s="97"/>
      <c r="I42" s="97"/>
      <c r="J42" s="26"/>
    </row>
    <row r="43" spans="1:10" x14ac:dyDescent="0.2">
      <c r="A43" s="97"/>
      <c r="B43" s="97"/>
      <c r="C43" s="97"/>
      <c r="D43" s="97"/>
      <c r="E43" s="97"/>
      <c r="F43" s="97"/>
      <c r="G43" s="97"/>
      <c r="H43" s="97"/>
      <c r="I43" s="97"/>
      <c r="J43" s="26"/>
    </row>
    <row r="44" spans="1:10" x14ac:dyDescent="0.2">
      <c r="A44" s="97"/>
      <c r="B44" s="97"/>
      <c r="C44" s="97"/>
      <c r="D44" s="97"/>
      <c r="E44" s="97"/>
      <c r="F44" s="97"/>
      <c r="G44" s="97"/>
      <c r="H44" s="97"/>
      <c r="I44" s="97"/>
      <c r="J44" s="26"/>
    </row>
    <row r="45" spans="1:10" x14ac:dyDescent="0.2">
      <c r="A45" s="97"/>
      <c r="B45" s="97"/>
      <c r="C45" s="97"/>
      <c r="D45" s="97"/>
      <c r="E45" s="97"/>
      <c r="F45" s="97"/>
      <c r="G45" s="97"/>
      <c r="H45" s="97"/>
      <c r="I45" s="97"/>
      <c r="J45" s="26"/>
    </row>
  </sheetData>
  <sheetProtection password="8D29" sheet="1" formatCells="0"/>
  <mergeCells count="2">
    <mergeCell ref="A1:I1"/>
    <mergeCell ref="A3:I4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workbookViewId="0">
      <selection activeCell="K12" sqref="K12"/>
    </sheetView>
  </sheetViews>
  <sheetFormatPr defaultRowHeight="14.25" x14ac:dyDescent="0.2"/>
  <cols>
    <col min="1" max="4" width="10.28515625" style="15" customWidth="1"/>
    <col min="5" max="11" width="10.7109375" style="15" customWidth="1"/>
    <col min="12" max="16384" width="9.140625" style="15"/>
  </cols>
  <sheetData>
    <row r="1" spans="1:11" ht="70.5" customHeight="1" x14ac:dyDescent="0.25">
      <c r="A1" s="107" t="s">
        <v>267</v>
      </c>
      <c r="B1" s="108"/>
      <c r="C1" s="108"/>
      <c r="D1" s="108"/>
      <c r="E1" s="108"/>
      <c r="F1" s="108"/>
      <c r="G1" s="108"/>
      <c r="H1" s="108"/>
    </row>
    <row r="3" spans="1:11" ht="57" customHeight="1" x14ac:dyDescent="0.25">
      <c r="A3" s="96" t="s">
        <v>246</v>
      </c>
      <c r="B3" s="113"/>
      <c r="C3" s="113"/>
      <c r="D3" s="113"/>
      <c r="E3" s="113"/>
      <c r="F3" s="113"/>
      <c r="G3" s="113"/>
      <c r="H3" s="113"/>
    </row>
    <row r="5" spans="1:11" ht="51" x14ac:dyDescent="0.2">
      <c r="A5" s="114" t="s">
        <v>39</v>
      </c>
      <c r="B5" s="114"/>
      <c r="C5" s="114"/>
      <c r="D5" s="114"/>
      <c r="E5" s="14" t="s">
        <v>268</v>
      </c>
      <c r="F5" s="14" t="s">
        <v>269</v>
      </c>
      <c r="G5" s="14" t="s">
        <v>270</v>
      </c>
      <c r="H5" s="40"/>
      <c r="I5" s="41"/>
      <c r="J5" s="41"/>
      <c r="K5" s="41"/>
    </row>
    <row r="6" spans="1:11" x14ac:dyDescent="0.2">
      <c r="A6" s="57" t="s">
        <v>50</v>
      </c>
      <c r="B6" s="57"/>
      <c r="C6" s="57"/>
      <c r="D6" s="57"/>
      <c r="E6" s="2"/>
      <c r="F6" s="2"/>
      <c r="G6" s="16">
        <f>E6+F6</f>
        <v>0</v>
      </c>
      <c r="H6" s="43"/>
      <c r="I6" s="42"/>
      <c r="J6" s="42"/>
      <c r="K6" s="42"/>
    </row>
    <row r="7" spans="1:11" x14ac:dyDescent="0.2">
      <c r="A7" s="57" t="s">
        <v>51</v>
      </c>
      <c r="B7" s="109"/>
      <c r="C7" s="109"/>
      <c r="D7" s="109"/>
      <c r="E7" s="2"/>
      <c r="F7" s="2"/>
      <c r="G7" s="16">
        <f>E7+F7</f>
        <v>0</v>
      </c>
      <c r="H7" s="43"/>
      <c r="I7" s="42"/>
      <c r="J7" s="42"/>
      <c r="K7" s="42"/>
    </row>
    <row r="8" spans="1:11" x14ac:dyDescent="0.2">
      <c r="A8" s="57" t="s">
        <v>40</v>
      </c>
      <c r="B8" s="57"/>
      <c r="C8" s="57"/>
      <c r="D8" s="57"/>
      <c r="E8" s="2"/>
      <c r="F8" s="2"/>
      <c r="G8" s="16">
        <f>G20</f>
        <v>0</v>
      </c>
      <c r="H8" s="43"/>
      <c r="I8" s="42"/>
      <c r="J8" s="42"/>
      <c r="K8" s="42"/>
    </row>
    <row r="9" spans="1:11" ht="29.25" customHeight="1" x14ac:dyDescent="0.2">
      <c r="A9" s="115" t="s">
        <v>201</v>
      </c>
      <c r="B9" s="115"/>
      <c r="C9" s="115"/>
      <c r="D9" s="115"/>
      <c r="E9" s="2"/>
      <c r="F9" s="2"/>
      <c r="G9" s="16">
        <f>E9+F9</f>
        <v>0</v>
      </c>
      <c r="H9" s="43"/>
      <c r="I9" s="42"/>
      <c r="J9" s="42"/>
      <c r="K9" s="42"/>
    </row>
    <row r="10" spans="1:11" ht="29.25" customHeight="1" x14ac:dyDescent="0.2">
      <c r="A10" s="115" t="s">
        <v>202</v>
      </c>
      <c r="B10" s="115"/>
      <c r="C10" s="115"/>
      <c r="D10" s="115"/>
      <c r="E10" s="2"/>
      <c r="F10" s="2"/>
      <c r="G10" s="16">
        <f>E10+F10</f>
        <v>0</v>
      </c>
      <c r="H10" s="43"/>
      <c r="I10" s="42"/>
      <c r="J10" s="42"/>
      <c r="K10" s="42"/>
    </row>
    <row r="12" spans="1:11" ht="35.25" customHeight="1" x14ac:dyDescent="0.25">
      <c r="A12" s="57" t="s">
        <v>41</v>
      </c>
      <c r="B12" s="58"/>
      <c r="C12" s="58"/>
      <c r="D12" s="58"/>
      <c r="E12" s="98"/>
      <c r="F12" s="116"/>
      <c r="G12" s="117"/>
      <c r="H12" s="44"/>
      <c r="I12" s="45"/>
      <c r="J12" s="45"/>
      <c r="K12" s="45"/>
    </row>
    <row r="14" spans="1:11" ht="38.25" x14ac:dyDescent="0.2">
      <c r="A14" s="110" t="s">
        <v>184</v>
      </c>
      <c r="B14" s="111"/>
      <c r="C14" s="111"/>
      <c r="D14" s="112"/>
      <c r="E14" s="17" t="s">
        <v>42</v>
      </c>
      <c r="F14" s="17" t="s">
        <v>43</v>
      </c>
      <c r="G14" s="17" t="s">
        <v>44</v>
      </c>
      <c r="H14" s="17" t="s">
        <v>45</v>
      </c>
    </row>
    <row r="15" spans="1:11" x14ac:dyDescent="0.2">
      <c r="A15" s="101" t="s">
        <v>46</v>
      </c>
      <c r="B15" s="102"/>
      <c r="C15" s="102"/>
      <c r="D15" s="103"/>
      <c r="E15" s="2"/>
      <c r="F15" s="2"/>
      <c r="G15" s="18">
        <f>SUM(E15:F15)</f>
        <v>0</v>
      </c>
      <c r="H15" s="19" t="e">
        <f>G15/G20</f>
        <v>#DIV/0!</v>
      </c>
    </row>
    <row r="16" spans="1:11" x14ac:dyDescent="0.2">
      <c r="A16" s="101" t="s">
        <v>47</v>
      </c>
      <c r="B16" s="102"/>
      <c r="C16" s="102"/>
      <c r="D16" s="103"/>
      <c r="E16" s="2"/>
      <c r="F16" s="2"/>
      <c r="G16" s="18">
        <f>SUM(E16:F16)</f>
        <v>0</v>
      </c>
      <c r="H16" s="19" t="e">
        <f>G16/G20</f>
        <v>#DIV/0!</v>
      </c>
    </row>
    <row r="17" spans="1:8" x14ac:dyDescent="0.2">
      <c r="A17" s="101" t="s">
        <v>48</v>
      </c>
      <c r="B17" s="102"/>
      <c r="C17" s="102"/>
      <c r="D17" s="103"/>
      <c r="E17" s="2"/>
      <c r="F17" s="2"/>
      <c r="G17" s="18">
        <f>SUM(E17:F17)</f>
        <v>0</v>
      </c>
      <c r="H17" s="19" t="e">
        <f>G17/G20</f>
        <v>#DIV/0!</v>
      </c>
    </row>
    <row r="18" spans="1:8" x14ac:dyDescent="0.2">
      <c r="A18" s="101" t="s">
        <v>49</v>
      </c>
      <c r="B18" s="102"/>
      <c r="C18" s="102"/>
      <c r="D18" s="103"/>
      <c r="E18" s="2"/>
      <c r="F18" s="2"/>
      <c r="G18" s="18">
        <f>SUM(E18:F18)</f>
        <v>0</v>
      </c>
      <c r="H18" s="19" t="e">
        <f>G18/G20</f>
        <v>#DIV/0!</v>
      </c>
    </row>
    <row r="19" spans="1:8" x14ac:dyDescent="0.2">
      <c r="A19" s="101" t="s">
        <v>185</v>
      </c>
      <c r="B19" s="102"/>
      <c r="C19" s="102"/>
      <c r="D19" s="103"/>
      <c r="E19" s="2"/>
      <c r="F19" s="2"/>
      <c r="G19" s="18">
        <f>SUM(E19:F19)</f>
        <v>0</v>
      </c>
      <c r="H19" s="19" t="e">
        <f>G19/G20</f>
        <v>#DIV/0!</v>
      </c>
    </row>
    <row r="20" spans="1:8" x14ac:dyDescent="0.2">
      <c r="A20" s="104" t="s">
        <v>44</v>
      </c>
      <c r="B20" s="105"/>
      <c r="C20" s="105"/>
      <c r="D20" s="106"/>
      <c r="E20" s="18">
        <f>SUM(E15:E19)</f>
        <v>0</v>
      </c>
      <c r="F20" s="18">
        <f>SUM(F15:F19)</f>
        <v>0</v>
      </c>
      <c r="G20" s="18">
        <f>SUM(G15:G19)</f>
        <v>0</v>
      </c>
      <c r="H20" s="19" t="e">
        <f>SUM(H15:H19)</f>
        <v>#DIV/0!</v>
      </c>
    </row>
    <row r="22" spans="1:8" ht="35.25" customHeight="1" x14ac:dyDescent="0.2">
      <c r="A22" s="57" t="s">
        <v>41</v>
      </c>
      <c r="B22" s="58"/>
      <c r="C22" s="58"/>
      <c r="D22" s="58"/>
      <c r="E22" s="98"/>
      <c r="F22" s="99"/>
      <c r="G22" s="99"/>
      <c r="H22" s="100"/>
    </row>
  </sheetData>
  <sheetProtection password="8D29" sheet="1" formatRows="0"/>
  <mergeCells count="19">
    <mergeCell ref="A1:H1"/>
    <mergeCell ref="A7:D7"/>
    <mergeCell ref="A17:D17"/>
    <mergeCell ref="A14:D14"/>
    <mergeCell ref="A15:D15"/>
    <mergeCell ref="A3:H3"/>
    <mergeCell ref="A5:D5"/>
    <mergeCell ref="A6:D6"/>
    <mergeCell ref="A8:D8"/>
    <mergeCell ref="A9:D9"/>
    <mergeCell ref="A10:D10"/>
    <mergeCell ref="A16:D16"/>
    <mergeCell ref="A12:D12"/>
    <mergeCell ref="E12:G12"/>
    <mergeCell ref="E22:H22"/>
    <mergeCell ref="A18:D18"/>
    <mergeCell ref="A19:D19"/>
    <mergeCell ref="A20:D20"/>
    <mergeCell ref="A22:D22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H15:H2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1"/>
  <sheetViews>
    <sheetView workbookViewId="0">
      <selection activeCell="E5" sqref="E5"/>
    </sheetView>
  </sheetViews>
  <sheetFormatPr defaultRowHeight="14.25" x14ac:dyDescent="0.2"/>
  <cols>
    <col min="1" max="1" width="7.85546875" style="15" customWidth="1"/>
    <col min="2" max="3" width="10.28515625" style="15" customWidth="1"/>
    <col min="4" max="4" width="8.42578125" style="15" customWidth="1"/>
    <col min="5" max="11" width="10.7109375" style="15" customWidth="1"/>
    <col min="12" max="12" width="9.140625" style="15"/>
    <col min="13" max="16" width="9.140625" style="47"/>
    <col min="17" max="16384" width="9.140625" style="15"/>
  </cols>
  <sheetData>
    <row r="1" spans="1:16" ht="15" x14ac:dyDescent="0.25">
      <c r="A1" s="119" t="s">
        <v>271</v>
      </c>
      <c r="B1" s="120"/>
      <c r="C1" s="120"/>
      <c r="D1" s="120"/>
      <c r="E1" s="120"/>
      <c r="F1" s="120"/>
      <c r="G1" s="120"/>
      <c r="H1" s="120"/>
      <c r="I1" s="120"/>
    </row>
    <row r="2" spans="1:16" ht="15" x14ac:dyDescent="0.25">
      <c r="M2" s="123" t="s">
        <v>257</v>
      </c>
      <c r="N2" s="124"/>
      <c r="O2" s="124"/>
      <c r="P2" s="125"/>
    </row>
    <row r="3" spans="1:16" ht="93" x14ac:dyDescent="0.2">
      <c r="A3" s="27"/>
      <c r="B3" s="110" t="s">
        <v>177</v>
      </c>
      <c r="C3" s="121"/>
      <c r="D3" s="122"/>
      <c r="E3" s="17" t="s">
        <v>194</v>
      </c>
      <c r="F3" s="17" t="s">
        <v>255</v>
      </c>
      <c r="G3" s="17" t="s">
        <v>195</v>
      </c>
      <c r="H3" s="17" t="s">
        <v>199</v>
      </c>
      <c r="I3" s="17" t="s">
        <v>196</v>
      </c>
      <c r="J3" s="17" t="s">
        <v>197</v>
      </c>
      <c r="K3" s="17" t="s">
        <v>198</v>
      </c>
      <c r="M3" s="48" t="s">
        <v>260</v>
      </c>
      <c r="N3" s="48" t="s">
        <v>261</v>
      </c>
      <c r="O3" s="48" t="s">
        <v>262</v>
      </c>
      <c r="P3" s="48" t="s">
        <v>263</v>
      </c>
    </row>
    <row r="4" spans="1:16" ht="30" customHeight="1" x14ac:dyDescent="0.2">
      <c r="A4" s="20" t="s">
        <v>68</v>
      </c>
      <c r="B4" s="114" t="s">
        <v>58</v>
      </c>
      <c r="C4" s="114"/>
      <c r="D4" s="114"/>
      <c r="E4" s="4">
        <f t="shared" ref="E4:K4" si="0">E5+E6+E11+E25+E34+E35</f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M4" s="49"/>
      <c r="N4" s="49"/>
      <c r="O4" s="49"/>
      <c r="P4" s="52">
        <f>J4</f>
        <v>0</v>
      </c>
    </row>
    <row r="5" spans="1:16" x14ac:dyDescent="0.2">
      <c r="A5" s="21" t="s">
        <v>52</v>
      </c>
      <c r="B5" s="115" t="s">
        <v>59</v>
      </c>
      <c r="C5" s="115"/>
      <c r="D5" s="115"/>
      <c r="E5" s="3"/>
      <c r="F5" s="3"/>
      <c r="G5" s="5">
        <f>F5/664</f>
        <v>0</v>
      </c>
      <c r="H5" s="3"/>
      <c r="I5" s="5">
        <f>H5/664</f>
        <v>0</v>
      </c>
      <c r="J5" s="24"/>
      <c r="K5" s="5">
        <f>E5+G5+I5+J5</f>
        <v>0</v>
      </c>
      <c r="M5" s="52">
        <f>E5</f>
        <v>0</v>
      </c>
      <c r="N5" s="52">
        <f>G5</f>
        <v>0</v>
      </c>
      <c r="O5" s="52">
        <f>I5</f>
        <v>0</v>
      </c>
      <c r="P5" s="54"/>
    </row>
    <row r="6" spans="1:16" x14ac:dyDescent="0.2">
      <c r="A6" s="21" t="s">
        <v>53</v>
      </c>
      <c r="B6" s="115" t="s">
        <v>60</v>
      </c>
      <c r="C6" s="115"/>
      <c r="D6" s="115"/>
      <c r="E6" s="5">
        <f t="shared" ref="E6:K6" si="1">E7+E8+E9+E10</f>
        <v>0</v>
      </c>
      <c r="F6" s="5">
        <f t="shared" si="1"/>
        <v>0</v>
      </c>
      <c r="G6" s="5">
        <f t="shared" si="1"/>
        <v>0</v>
      </c>
      <c r="H6" s="5">
        <f t="shared" si="1"/>
        <v>0</v>
      </c>
      <c r="I6" s="5">
        <f t="shared" si="1"/>
        <v>0</v>
      </c>
      <c r="J6" s="5">
        <f t="shared" si="1"/>
        <v>0</v>
      </c>
      <c r="K6" s="5">
        <f t="shared" si="1"/>
        <v>0</v>
      </c>
      <c r="M6" s="52">
        <f>E6</f>
        <v>0</v>
      </c>
      <c r="N6" s="52">
        <f>G6</f>
        <v>0</v>
      </c>
      <c r="O6" s="52">
        <f>I6</f>
        <v>0</v>
      </c>
      <c r="P6" s="54"/>
    </row>
    <row r="7" spans="1:16" x14ac:dyDescent="0.2">
      <c r="A7" s="21" t="s">
        <v>54</v>
      </c>
      <c r="B7" s="115" t="s">
        <v>69</v>
      </c>
      <c r="C7" s="118"/>
      <c r="D7" s="118"/>
      <c r="E7" s="3"/>
      <c r="F7" s="3"/>
      <c r="G7" s="5">
        <f>F7/664</f>
        <v>0</v>
      </c>
      <c r="H7" s="3"/>
      <c r="I7" s="5">
        <f>H7/664</f>
        <v>0</v>
      </c>
      <c r="J7" s="24"/>
      <c r="K7" s="5">
        <f>E7+G7+I7+J7</f>
        <v>0</v>
      </c>
      <c r="M7" s="49"/>
      <c r="N7" s="49"/>
      <c r="O7" s="49"/>
      <c r="P7" s="49"/>
    </row>
    <row r="8" spans="1:16" ht="27" customHeight="1" x14ac:dyDescent="0.2">
      <c r="A8" s="21" t="s">
        <v>55</v>
      </c>
      <c r="B8" s="115" t="s">
        <v>70</v>
      </c>
      <c r="C8" s="118"/>
      <c r="D8" s="118"/>
      <c r="E8" s="3"/>
      <c r="F8" s="3"/>
      <c r="G8" s="5">
        <f>F8/664</f>
        <v>0</v>
      </c>
      <c r="H8" s="3"/>
      <c r="I8" s="5">
        <f>H8/664</f>
        <v>0</v>
      </c>
      <c r="J8" s="24"/>
      <c r="K8" s="5">
        <f>E8+G8+I8+J8</f>
        <v>0</v>
      </c>
      <c r="M8" s="49"/>
      <c r="N8" s="49"/>
      <c r="O8" s="49"/>
      <c r="P8" s="49"/>
    </row>
    <row r="9" spans="1:16" x14ac:dyDescent="0.2">
      <c r="A9" s="21" t="s">
        <v>56</v>
      </c>
      <c r="B9" s="115" t="s">
        <v>71</v>
      </c>
      <c r="C9" s="118"/>
      <c r="D9" s="118"/>
      <c r="E9" s="3"/>
      <c r="F9" s="3"/>
      <c r="G9" s="5">
        <f>F9/664</f>
        <v>0</v>
      </c>
      <c r="H9" s="3"/>
      <c r="I9" s="5">
        <f>H9/664</f>
        <v>0</v>
      </c>
      <c r="J9" s="24"/>
      <c r="K9" s="5">
        <f>E9+G9+I9+J9</f>
        <v>0</v>
      </c>
      <c r="M9" s="49"/>
      <c r="N9" s="49"/>
      <c r="O9" s="49"/>
      <c r="P9" s="49"/>
    </row>
    <row r="10" spans="1:16" ht="27" customHeight="1" x14ac:dyDescent="0.2">
      <c r="A10" s="21" t="s">
        <v>72</v>
      </c>
      <c r="B10" s="115" t="s">
        <v>73</v>
      </c>
      <c r="C10" s="118"/>
      <c r="D10" s="118"/>
      <c r="E10" s="3"/>
      <c r="F10" s="3"/>
      <c r="G10" s="5">
        <f>F10/664</f>
        <v>0</v>
      </c>
      <c r="H10" s="3"/>
      <c r="I10" s="5">
        <f>H10/664</f>
        <v>0</v>
      </c>
      <c r="J10" s="24"/>
      <c r="K10" s="5">
        <f>E10+G10+I10+J10</f>
        <v>0</v>
      </c>
      <c r="M10" s="49"/>
      <c r="N10" s="49"/>
      <c r="O10" s="49"/>
      <c r="P10" s="49"/>
    </row>
    <row r="11" spans="1:16" x14ac:dyDescent="0.2">
      <c r="A11" s="21" t="s">
        <v>74</v>
      </c>
      <c r="B11" s="115" t="s">
        <v>61</v>
      </c>
      <c r="C11" s="115"/>
      <c r="D11" s="115"/>
      <c r="E11" s="5">
        <f t="shared" ref="E11:K11" si="2">E12+E13</f>
        <v>0</v>
      </c>
      <c r="F11" s="5">
        <f t="shared" si="2"/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M11" s="52">
        <f>E11</f>
        <v>0</v>
      </c>
      <c r="N11" s="52">
        <f>G11</f>
        <v>0</v>
      </c>
      <c r="O11" s="52">
        <f>I11</f>
        <v>0</v>
      </c>
      <c r="P11" s="54"/>
    </row>
    <row r="12" spans="1:16" x14ac:dyDescent="0.2">
      <c r="A12" s="21" t="s">
        <v>75</v>
      </c>
      <c r="B12" s="115" t="s">
        <v>76</v>
      </c>
      <c r="C12" s="118"/>
      <c r="D12" s="118"/>
      <c r="E12" s="3"/>
      <c r="F12" s="3"/>
      <c r="G12" s="5">
        <f>F12/664</f>
        <v>0</v>
      </c>
      <c r="H12" s="3"/>
      <c r="I12" s="5">
        <f>H12/664</f>
        <v>0</v>
      </c>
      <c r="J12" s="24"/>
      <c r="K12" s="5">
        <f>E12+G12+I12+J12</f>
        <v>0</v>
      </c>
      <c r="M12" s="49"/>
      <c r="N12" s="49"/>
      <c r="O12" s="49"/>
      <c r="P12" s="49"/>
    </row>
    <row r="13" spans="1:16" x14ac:dyDescent="0.2">
      <c r="A13" s="21" t="s">
        <v>77</v>
      </c>
      <c r="B13" s="115" t="s">
        <v>78</v>
      </c>
      <c r="C13" s="118"/>
      <c r="D13" s="118"/>
      <c r="E13" s="5">
        <f t="shared" ref="E13:K13" si="3">E14+E15+E16+E17+E18+E19+E20+E21+E22+E23+E24</f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M13" s="49"/>
      <c r="N13" s="49"/>
      <c r="O13" s="49"/>
      <c r="P13" s="49"/>
    </row>
    <row r="14" spans="1:16" x14ac:dyDescent="0.2">
      <c r="A14" s="21" t="s">
        <v>79</v>
      </c>
      <c r="B14" s="115" t="s">
        <v>80</v>
      </c>
      <c r="C14" s="118"/>
      <c r="D14" s="118"/>
      <c r="E14" s="3"/>
      <c r="F14" s="3"/>
      <c r="G14" s="5">
        <f>F14/664</f>
        <v>0</v>
      </c>
      <c r="H14" s="3"/>
      <c r="I14" s="5">
        <f>H14/664</f>
        <v>0</v>
      </c>
      <c r="J14" s="24"/>
      <c r="K14" s="5">
        <f>E14+G14+I14+J14</f>
        <v>0</v>
      </c>
      <c r="M14" s="49"/>
      <c r="N14" s="49"/>
      <c r="O14" s="49"/>
      <c r="P14" s="49"/>
    </row>
    <row r="15" spans="1:16" x14ac:dyDescent="0.2">
      <c r="A15" s="21" t="s">
        <v>81</v>
      </c>
      <c r="B15" s="115" t="s">
        <v>82</v>
      </c>
      <c r="C15" s="118"/>
      <c r="D15" s="118"/>
      <c r="E15" s="3"/>
      <c r="F15" s="3"/>
      <c r="G15" s="5">
        <f t="shared" ref="G15:G24" si="4">F15/664</f>
        <v>0</v>
      </c>
      <c r="H15" s="3"/>
      <c r="I15" s="5">
        <f t="shared" ref="I15:I24" si="5">H15/664</f>
        <v>0</v>
      </c>
      <c r="J15" s="24"/>
      <c r="K15" s="5">
        <f t="shared" ref="K15:K24" si="6">E15+G15+I15+J15</f>
        <v>0</v>
      </c>
      <c r="M15" s="49"/>
      <c r="N15" s="49"/>
      <c r="O15" s="49"/>
      <c r="P15" s="49"/>
    </row>
    <row r="16" spans="1:16" x14ac:dyDescent="0.2">
      <c r="A16" s="21" t="s">
        <v>83</v>
      </c>
      <c r="B16" s="115" t="s">
        <v>84</v>
      </c>
      <c r="C16" s="118"/>
      <c r="D16" s="118"/>
      <c r="E16" s="3"/>
      <c r="F16" s="3"/>
      <c r="G16" s="5">
        <f t="shared" si="4"/>
        <v>0</v>
      </c>
      <c r="H16" s="3"/>
      <c r="I16" s="5">
        <f t="shared" si="5"/>
        <v>0</v>
      </c>
      <c r="J16" s="24"/>
      <c r="K16" s="5">
        <f t="shared" si="6"/>
        <v>0</v>
      </c>
      <c r="M16" s="49"/>
      <c r="N16" s="49"/>
      <c r="O16" s="49"/>
      <c r="P16" s="49"/>
    </row>
    <row r="17" spans="1:16" x14ac:dyDescent="0.2">
      <c r="A17" s="21" t="s">
        <v>85</v>
      </c>
      <c r="B17" s="115" t="s">
        <v>86</v>
      </c>
      <c r="C17" s="118"/>
      <c r="D17" s="118"/>
      <c r="E17" s="3"/>
      <c r="F17" s="3"/>
      <c r="G17" s="5">
        <f t="shared" si="4"/>
        <v>0</v>
      </c>
      <c r="H17" s="3"/>
      <c r="I17" s="5">
        <f t="shared" si="5"/>
        <v>0</v>
      </c>
      <c r="J17" s="24"/>
      <c r="K17" s="5">
        <f t="shared" si="6"/>
        <v>0</v>
      </c>
      <c r="M17" s="49"/>
      <c r="N17" s="49"/>
      <c r="O17" s="49"/>
      <c r="P17" s="49"/>
    </row>
    <row r="18" spans="1:16" x14ac:dyDescent="0.2">
      <c r="A18" s="21" t="s">
        <v>87</v>
      </c>
      <c r="B18" s="115" t="s">
        <v>88</v>
      </c>
      <c r="C18" s="118"/>
      <c r="D18" s="118"/>
      <c r="E18" s="3"/>
      <c r="F18" s="3"/>
      <c r="G18" s="5">
        <f t="shared" si="4"/>
        <v>0</v>
      </c>
      <c r="H18" s="3"/>
      <c r="I18" s="5">
        <f t="shared" si="5"/>
        <v>0</v>
      </c>
      <c r="J18" s="24"/>
      <c r="K18" s="5">
        <f t="shared" si="6"/>
        <v>0</v>
      </c>
      <c r="M18" s="49"/>
      <c r="N18" s="49"/>
      <c r="O18" s="49"/>
      <c r="P18" s="49"/>
    </row>
    <row r="19" spans="1:16" x14ac:dyDescent="0.2">
      <c r="A19" s="21" t="s">
        <v>89</v>
      </c>
      <c r="B19" s="115" t="s">
        <v>90</v>
      </c>
      <c r="C19" s="118"/>
      <c r="D19" s="118"/>
      <c r="E19" s="3"/>
      <c r="F19" s="3"/>
      <c r="G19" s="5">
        <f t="shared" si="4"/>
        <v>0</v>
      </c>
      <c r="H19" s="3"/>
      <c r="I19" s="5">
        <f t="shared" si="5"/>
        <v>0</v>
      </c>
      <c r="J19" s="24"/>
      <c r="K19" s="5">
        <f t="shared" si="6"/>
        <v>0</v>
      </c>
      <c r="M19" s="49"/>
      <c r="N19" s="49"/>
      <c r="O19" s="49"/>
      <c r="P19" s="49"/>
    </row>
    <row r="20" spans="1:16" x14ac:dyDescent="0.2">
      <c r="A20" s="21" t="s">
        <v>91</v>
      </c>
      <c r="B20" s="115" t="s">
        <v>92</v>
      </c>
      <c r="C20" s="118"/>
      <c r="D20" s="118"/>
      <c r="E20" s="3"/>
      <c r="F20" s="3"/>
      <c r="G20" s="5">
        <f t="shared" si="4"/>
        <v>0</v>
      </c>
      <c r="H20" s="3"/>
      <c r="I20" s="5">
        <f t="shared" si="5"/>
        <v>0</v>
      </c>
      <c r="J20" s="24"/>
      <c r="K20" s="5">
        <f t="shared" si="6"/>
        <v>0</v>
      </c>
      <c r="M20" s="49"/>
      <c r="N20" s="49"/>
      <c r="O20" s="49"/>
      <c r="P20" s="49"/>
    </row>
    <row r="21" spans="1:16" x14ac:dyDescent="0.2">
      <c r="A21" s="21" t="s">
        <v>93</v>
      </c>
      <c r="B21" s="115" t="s">
        <v>94</v>
      </c>
      <c r="C21" s="118"/>
      <c r="D21" s="118"/>
      <c r="E21" s="3"/>
      <c r="F21" s="3"/>
      <c r="G21" s="5">
        <f t="shared" si="4"/>
        <v>0</v>
      </c>
      <c r="H21" s="3"/>
      <c r="I21" s="5">
        <f t="shared" si="5"/>
        <v>0</v>
      </c>
      <c r="J21" s="24"/>
      <c r="K21" s="5">
        <f t="shared" si="6"/>
        <v>0</v>
      </c>
      <c r="M21" s="49"/>
      <c r="N21" s="49"/>
      <c r="O21" s="49"/>
      <c r="P21" s="49"/>
    </row>
    <row r="22" spans="1:16" x14ac:dyDescent="0.2">
      <c r="A22" s="21" t="s">
        <v>95</v>
      </c>
      <c r="B22" s="115" t="s">
        <v>96</v>
      </c>
      <c r="C22" s="118"/>
      <c r="D22" s="118"/>
      <c r="E22" s="3"/>
      <c r="F22" s="3"/>
      <c r="G22" s="5">
        <f t="shared" si="4"/>
        <v>0</v>
      </c>
      <c r="H22" s="3"/>
      <c r="I22" s="5">
        <f t="shared" si="5"/>
        <v>0</v>
      </c>
      <c r="J22" s="24"/>
      <c r="K22" s="5">
        <f t="shared" si="6"/>
        <v>0</v>
      </c>
      <c r="M22" s="49"/>
      <c r="N22" s="49"/>
      <c r="O22" s="49"/>
      <c r="P22" s="49"/>
    </row>
    <row r="23" spans="1:16" x14ac:dyDescent="0.2">
      <c r="A23" s="21" t="s">
        <v>97</v>
      </c>
      <c r="B23" s="115" t="s">
        <v>98</v>
      </c>
      <c r="C23" s="118"/>
      <c r="D23" s="118"/>
      <c r="E23" s="3"/>
      <c r="F23" s="3"/>
      <c r="G23" s="5">
        <f t="shared" si="4"/>
        <v>0</v>
      </c>
      <c r="H23" s="3"/>
      <c r="I23" s="5">
        <f t="shared" si="5"/>
        <v>0</v>
      </c>
      <c r="J23" s="24"/>
      <c r="K23" s="5">
        <f t="shared" si="6"/>
        <v>0</v>
      </c>
      <c r="M23" s="49"/>
      <c r="N23" s="49"/>
      <c r="O23" s="49"/>
      <c r="P23" s="49"/>
    </row>
    <row r="24" spans="1:16" x14ac:dyDescent="0.2">
      <c r="A24" s="21" t="s">
        <v>99</v>
      </c>
      <c r="B24" s="115" t="s">
        <v>100</v>
      </c>
      <c r="C24" s="118"/>
      <c r="D24" s="118"/>
      <c r="E24" s="3"/>
      <c r="F24" s="3"/>
      <c r="G24" s="5">
        <f t="shared" si="4"/>
        <v>0</v>
      </c>
      <c r="H24" s="3"/>
      <c r="I24" s="5">
        <f t="shared" si="5"/>
        <v>0</v>
      </c>
      <c r="J24" s="24"/>
      <c r="K24" s="5">
        <f t="shared" si="6"/>
        <v>0</v>
      </c>
      <c r="M24" s="49"/>
      <c r="N24" s="49"/>
      <c r="O24" s="49"/>
      <c r="P24" s="49"/>
    </row>
    <row r="25" spans="1:16" x14ac:dyDescent="0.2">
      <c r="A25" s="21" t="s">
        <v>101</v>
      </c>
      <c r="B25" s="115" t="s">
        <v>62</v>
      </c>
      <c r="C25" s="115"/>
      <c r="D25" s="115"/>
      <c r="E25" s="5">
        <f t="shared" ref="E25:K25" si="7">E26+E27+E28+E29+E30+E31+E32+E33</f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M25" s="52">
        <f>E25</f>
        <v>0</v>
      </c>
      <c r="N25" s="52">
        <f>G25</f>
        <v>0</v>
      </c>
      <c r="O25" s="52">
        <f>I25</f>
        <v>0</v>
      </c>
      <c r="P25" s="54"/>
    </row>
    <row r="26" spans="1:16" x14ac:dyDescent="0.2">
      <c r="A26" s="21" t="s">
        <v>102</v>
      </c>
      <c r="B26" s="115" t="s">
        <v>103</v>
      </c>
      <c r="C26" s="118"/>
      <c r="D26" s="118"/>
      <c r="E26" s="3"/>
      <c r="F26" s="3"/>
      <c r="G26" s="5">
        <f>F26/664</f>
        <v>0</v>
      </c>
      <c r="H26" s="3"/>
      <c r="I26" s="5">
        <f>H26/664</f>
        <v>0</v>
      </c>
      <c r="J26" s="24"/>
      <c r="K26" s="5">
        <f>E26+G26+I26+J26</f>
        <v>0</v>
      </c>
      <c r="M26" s="49"/>
      <c r="N26" s="49"/>
      <c r="O26" s="49"/>
      <c r="P26" s="49"/>
    </row>
    <row r="27" spans="1:16" x14ac:dyDescent="0.2">
      <c r="A27" s="21" t="s">
        <v>104</v>
      </c>
      <c r="B27" s="115" t="s">
        <v>105</v>
      </c>
      <c r="C27" s="118"/>
      <c r="D27" s="118"/>
      <c r="E27" s="3"/>
      <c r="F27" s="3"/>
      <c r="G27" s="5">
        <f t="shared" ref="G27:G35" si="8">F27/664</f>
        <v>0</v>
      </c>
      <c r="H27" s="3"/>
      <c r="I27" s="5">
        <f t="shared" ref="I27:I35" si="9">H27/664</f>
        <v>0</v>
      </c>
      <c r="J27" s="24"/>
      <c r="K27" s="5">
        <f t="shared" ref="K27:K35" si="10">E27+G27+I27+J27</f>
        <v>0</v>
      </c>
      <c r="M27" s="49"/>
      <c r="N27" s="49"/>
      <c r="O27" s="49"/>
      <c r="P27" s="49"/>
    </row>
    <row r="28" spans="1:16" x14ac:dyDescent="0.2">
      <c r="A28" s="21" t="s">
        <v>106</v>
      </c>
      <c r="B28" s="115" t="s">
        <v>107</v>
      </c>
      <c r="C28" s="118"/>
      <c r="D28" s="118"/>
      <c r="E28" s="3"/>
      <c r="F28" s="3"/>
      <c r="G28" s="5">
        <f t="shared" si="8"/>
        <v>0</v>
      </c>
      <c r="H28" s="3"/>
      <c r="I28" s="5">
        <f t="shared" si="9"/>
        <v>0</v>
      </c>
      <c r="J28" s="24"/>
      <c r="K28" s="5">
        <f t="shared" si="10"/>
        <v>0</v>
      </c>
      <c r="M28" s="49"/>
      <c r="N28" s="49"/>
      <c r="O28" s="49"/>
      <c r="P28" s="49"/>
    </row>
    <row r="29" spans="1:16" x14ac:dyDescent="0.2">
      <c r="A29" s="21" t="s">
        <v>108</v>
      </c>
      <c r="B29" s="115" t="s">
        <v>109</v>
      </c>
      <c r="C29" s="118"/>
      <c r="D29" s="118"/>
      <c r="E29" s="3"/>
      <c r="F29" s="3"/>
      <c r="G29" s="5">
        <f t="shared" si="8"/>
        <v>0</v>
      </c>
      <c r="H29" s="3"/>
      <c r="I29" s="5">
        <f t="shared" si="9"/>
        <v>0</v>
      </c>
      <c r="J29" s="24"/>
      <c r="K29" s="5">
        <f t="shared" si="10"/>
        <v>0</v>
      </c>
      <c r="M29" s="49"/>
      <c r="N29" s="49"/>
      <c r="O29" s="49"/>
      <c r="P29" s="49"/>
    </row>
    <row r="30" spans="1:16" x14ac:dyDescent="0.2">
      <c r="A30" s="21" t="s">
        <v>110</v>
      </c>
      <c r="B30" s="115" t="s">
        <v>111</v>
      </c>
      <c r="C30" s="118"/>
      <c r="D30" s="118"/>
      <c r="E30" s="3"/>
      <c r="F30" s="3"/>
      <c r="G30" s="5">
        <f t="shared" si="8"/>
        <v>0</v>
      </c>
      <c r="H30" s="3"/>
      <c r="I30" s="5">
        <f t="shared" si="9"/>
        <v>0</v>
      </c>
      <c r="J30" s="24"/>
      <c r="K30" s="5">
        <f t="shared" si="10"/>
        <v>0</v>
      </c>
      <c r="M30" s="49"/>
      <c r="N30" s="49"/>
      <c r="O30" s="49"/>
      <c r="P30" s="49"/>
    </row>
    <row r="31" spans="1:16" x14ac:dyDescent="0.2">
      <c r="A31" s="21" t="s">
        <v>112</v>
      </c>
      <c r="B31" s="115" t="s">
        <v>113</v>
      </c>
      <c r="C31" s="118"/>
      <c r="D31" s="118"/>
      <c r="E31" s="3"/>
      <c r="F31" s="3"/>
      <c r="G31" s="5">
        <f t="shared" si="8"/>
        <v>0</v>
      </c>
      <c r="H31" s="3"/>
      <c r="I31" s="5">
        <f t="shared" si="9"/>
        <v>0</v>
      </c>
      <c r="J31" s="24"/>
      <c r="K31" s="5">
        <f t="shared" si="10"/>
        <v>0</v>
      </c>
      <c r="M31" s="49"/>
      <c r="N31" s="49"/>
      <c r="O31" s="49"/>
      <c r="P31" s="49"/>
    </row>
    <row r="32" spans="1:16" x14ac:dyDescent="0.2">
      <c r="A32" s="21" t="s">
        <v>114</v>
      </c>
      <c r="B32" s="115" t="s">
        <v>115</v>
      </c>
      <c r="C32" s="118"/>
      <c r="D32" s="118"/>
      <c r="E32" s="3"/>
      <c r="F32" s="3"/>
      <c r="G32" s="5">
        <f t="shared" si="8"/>
        <v>0</v>
      </c>
      <c r="H32" s="3"/>
      <c r="I32" s="5">
        <f t="shared" si="9"/>
        <v>0</v>
      </c>
      <c r="J32" s="24"/>
      <c r="K32" s="5">
        <f t="shared" si="10"/>
        <v>0</v>
      </c>
      <c r="M32" s="49"/>
      <c r="N32" s="49"/>
      <c r="O32" s="49"/>
      <c r="P32" s="49"/>
    </row>
    <row r="33" spans="1:16" x14ac:dyDescent="0.2">
      <c r="A33" s="21" t="s">
        <v>116</v>
      </c>
      <c r="B33" s="115" t="s">
        <v>117</v>
      </c>
      <c r="C33" s="118"/>
      <c r="D33" s="118"/>
      <c r="E33" s="3"/>
      <c r="F33" s="3"/>
      <c r="G33" s="5">
        <f t="shared" si="8"/>
        <v>0</v>
      </c>
      <c r="H33" s="3"/>
      <c r="I33" s="5">
        <f t="shared" si="9"/>
        <v>0</v>
      </c>
      <c r="J33" s="24"/>
      <c r="K33" s="5">
        <f t="shared" si="10"/>
        <v>0</v>
      </c>
      <c r="M33" s="49"/>
      <c r="N33" s="49"/>
      <c r="O33" s="49"/>
      <c r="P33" s="49"/>
    </row>
    <row r="34" spans="1:16" x14ac:dyDescent="0.2">
      <c r="A34" s="21" t="s">
        <v>118</v>
      </c>
      <c r="B34" s="115" t="s">
        <v>63</v>
      </c>
      <c r="C34" s="115"/>
      <c r="D34" s="115"/>
      <c r="E34" s="3"/>
      <c r="F34" s="3"/>
      <c r="G34" s="5">
        <f t="shared" si="8"/>
        <v>0</v>
      </c>
      <c r="H34" s="3"/>
      <c r="I34" s="5">
        <f t="shared" si="9"/>
        <v>0</v>
      </c>
      <c r="J34" s="24"/>
      <c r="K34" s="5">
        <f t="shared" si="10"/>
        <v>0</v>
      </c>
      <c r="M34" s="52">
        <f>E34</f>
        <v>0</v>
      </c>
      <c r="N34" s="52">
        <f>G34</f>
        <v>0</v>
      </c>
      <c r="O34" s="52">
        <f>I34</f>
        <v>0</v>
      </c>
      <c r="P34" s="49"/>
    </row>
    <row r="35" spans="1:16" ht="30" customHeight="1" x14ac:dyDescent="0.2">
      <c r="A35" s="21" t="s">
        <v>119</v>
      </c>
      <c r="B35" s="115" t="s">
        <v>64</v>
      </c>
      <c r="C35" s="115"/>
      <c r="D35" s="115"/>
      <c r="E35" s="3"/>
      <c r="F35" s="3"/>
      <c r="G35" s="5">
        <f t="shared" si="8"/>
        <v>0</v>
      </c>
      <c r="H35" s="3"/>
      <c r="I35" s="5">
        <f t="shared" si="9"/>
        <v>0</v>
      </c>
      <c r="J35" s="24"/>
      <c r="K35" s="5">
        <f t="shared" si="10"/>
        <v>0</v>
      </c>
      <c r="M35" s="52">
        <f>E35</f>
        <v>0</v>
      </c>
      <c r="N35" s="52">
        <f>G35</f>
        <v>0</v>
      </c>
      <c r="O35" s="52">
        <f>I35</f>
        <v>0</v>
      </c>
      <c r="P35" s="49"/>
    </row>
    <row r="36" spans="1:16" x14ac:dyDescent="0.2">
      <c r="A36" s="20" t="s">
        <v>120</v>
      </c>
      <c r="B36" s="114" t="s">
        <v>65</v>
      </c>
      <c r="C36" s="114"/>
      <c r="D36" s="114"/>
      <c r="E36" s="4">
        <f t="shared" ref="E36:K36" si="11">E37+E43+E47</f>
        <v>0</v>
      </c>
      <c r="F36" s="4">
        <f t="shared" si="11"/>
        <v>0</v>
      </c>
      <c r="G36" s="4">
        <f t="shared" si="11"/>
        <v>0</v>
      </c>
      <c r="H36" s="4">
        <f t="shared" si="11"/>
        <v>0</v>
      </c>
      <c r="I36" s="4">
        <f t="shared" si="11"/>
        <v>0</v>
      </c>
      <c r="J36" s="4">
        <f t="shared" si="11"/>
        <v>0</v>
      </c>
      <c r="K36" s="4">
        <f t="shared" si="11"/>
        <v>0</v>
      </c>
      <c r="M36" s="49"/>
      <c r="N36" s="49"/>
      <c r="O36" s="49"/>
      <c r="P36" s="52">
        <f>J36</f>
        <v>0</v>
      </c>
    </row>
    <row r="37" spans="1:16" ht="28.5" customHeight="1" x14ac:dyDescent="0.2">
      <c r="A37" s="21" t="s">
        <v>121</v>
      </c>
      <c r="B37" s="115" t="s">
        <v>122</v>
      </c>
      <c r="C37" s="115"/>
      <c r="D37" s="115"/>
      <c r="E37" s="5">
        <f t="shared" ref="E37:K37" si="12">E38+E39+E40+E41+E42</f>
        <v>0</v>
      </c>
      <c r="F37" s="5">
        <f t="shared" si="12"/>
        <v>0</v>
      </c>
      <c r="G37" s="5">
        <f t="shared" si="12"/>
        <v>0</v>
      </c>
      <c r="H37" s="5">
        <f t="shared" si="12"/>
        <v>0</v>
      </c>
      <c r="I37" s="5">
        <f t="shared" si="12"/>
        <v>0</v>
      </c>
      <c r="J37" s="5">
        <f t="shared" si="12"/>
        <v>0</v>
      </c>
      <c r="K37" s="5">
        <f t="shared" si="12"/>
        <v>0</v>
      </c>
      <c r="M37" s="52">
        <f>E37</f>
        <v>0</v>
      </c>
      <c r="N37" s="52">
        <f>G37</f>
        <v>0</v>
      </c>
      <c r="O37" s="52">
        <f>I37</f>
        <v>0</v>
      </c>
      <c r="P37" s="54"/>
    </row>
    <row r="38" spans="1:16" x14ac:dyDescent="0.2">
      <c r="A38" s="21" t="s">
        <v>123</v>
      </c>
      <c r="B38" s="115" t="s">
        <v>124</v>
      </c>
      <c r="C38" s="115"/>
      <c r="D38" s="115"/>
      <c r="E38" s="3"/>
      <c r="F38" s="3"/>
      <c r="G38" s="5">
        <f>F38/664</f>
        <v>0</v>
      </c>
      <c r="H38" s="3"/>
      <c r="I38" s="5">
        <f>H38/664</f>
        <v>0</v>
      </c>
      <c r="J38" s="24"/>
      <c r="K38" s="5">
        <f>E38+G38+I38+J38</f>
        <v>0</v>
      </c>
      <c r="M38" s="49"/>
      <c r="N38" s="49"/>
      <c r="O38" s="49"/>
      <c r="P38" s="49"/>
    </row>
    <row r="39" spans="1:16" x14ac:dyDescent="0.2">
      <c r="A39" s="21" t="s">
        <v>125</v>
      </c>
      <c r="B39" s="115" t="s">
        <v>126</v>
      </c>
      <c r="C39" s="115"/>
      <c r="D39" s="115"/>
      <c r="E39" s="3"/>
      <c r="F39" s="3"/>
      <c r="G39" s="5">
        <f>F39/664</f>
        <v>0</v>
      </c>
      <c r="H39" s="3"/>
      <c r="I39" s="5">
        <f>H39/664</f>
        <v>0</v>
      </c>
      <c r="J39" s="24"/>
      <c r="K39" s="5">
        <f>E39+G39+I39+J39</f>
        <v>0</v>
      </c>
      <c r="M39" s="49"/>
      <c r="N39" s="49"/>
      <c r="O39" s="49"/>
      <c r="P39" s="49"/>
    </row>
    <row r="40" spans="1:16" x14ac:dyDescent="0.2">
      <c r="A40" s="21" t="s">
        <v>127</v>
      </c>
      <c r="B40" s="115" t="s">
        <v>128</v>
      </c>
      <c r="C40" s="118"/>
      <c r="D40" s="118"/>
      <c r="E40" s="3"/>
      <c r="F40" s="3"/>
      <c r="G40" s="5">
        <f>F40/664</f>
        <v>0</v>
      </c>
      <c r="H40" s="3"/>
      <c r="I40" s="5">
        <f>H40/664</f>
        <v>0</v>
      </c>
      <c r="J40" s="24"/>
      <c r="K40" s="5">
        <f>E40+G40+I40+J40</f>
        <v>0</v>
      </c>
      <c r="M40" s="49"/>
      <c r="N40" s="49"/>
      <c r="O40" s="49"/>
      <c r="P40" s="49"/>
    </row>
    <row r="41" spans="1:16" x14ac:dyDescent="0.2">
      <c r="A41" s="21" t="s">
        <v>129</v>
      </c>
      <c r="B41" s="115" t="s">
        <v>130</v>
      </c>
      <c r="C41" s="118"/>
      <c r="D41" s="118"/>
      <c r="E41" s="3"/>
      <c r="F41" s="3"/>
      <c r="G41" s="5">
        <f>F41/664</f>
        <v>0</v>
      </c>
      <c r="H41" s="3"/>
      <c r="I41" s="5">
        <f>H41/664</f>
        <v>0</v>
      </c>
      <c r="J41" s="24"/>
      <c r="K41" s="5">
        <f>E41+G41+I41+J41</f>
        <v>0</v>
      </c>
      <c r="M41" s="49"/>
      <c r="N41" s="49"/>
      <c r="O41" s="49"/>
      <c r="P41" s="49"/>
    </row>
    <row r="42" spans="1:16" ht="27" customHeight="1" x14ac:dyDescent="0.2">
      <c r="A42" s="21" t="s">
        <v>131</v>
      </c>
      <c r="B42" s="115" t="s">
        <v>132</v>
      </c>
      <c r="C42" s="118"/>
      <c r="D42" s="118"/>
      <c r="E42" s="3"/>
      <c r="F42" s="3"/>
      <c r="G42" s="5">
        <f>F42/664</f>
        <v>0</v>
      </c>
      <c r="H42" s="3"/>
      <c r="I42" s="5">
        <f>H42/664</f>
        <v>0</v>
      </c>
      <c r="J42" s="24"/>
      <c r="K42" s="5">
        <f>E42+G42+I42+J42</f>
        <v>0</v>
      </c>
      <c r="M42" s="49"/>
      <c r="N42" s="49"/>
      <c r="O42" s="49"/>
      <c r="P42" s="49"/>
    </row>
    <row r="43" spans="1:16" x14ac:dyDescent="0.2">
      <c r="A43" s="21" t="s">
        <v>133</v>
      </c>
      <c r="B43" s="115" t="s">
        <v>66</v>
      </c>
      <c r="C43" s="118"/>
      <c r="D43" s="118"/>
      <c r="E43" s="5">
        <f t="shared" ref="E43:K43" si="13">E44+E45+E46</f>
        <v>0</v>
      </c>
      <c r="F43" s="5">
        <f t="shared" si="13"/>
        <v>0</v>
      </c>
      <c r="G43" s="5">
        <f t="shared" si="13"/>
        <v>0</v>
      </c>
      <c r="H43" s="5">
        <f t="shared" si="13"/>
        <v>0</v>
      </c>
      <c r="I43" s="5">
        <f t="shared" si="13"/>
        <v>0</v>
      </c>
      <c r="J43" s="5">
        <f t="shared" si="13"/>
        <v>0</v>
      </c>
      <c r="K43" s="5">
        <f t="shared" si="13"/>
        <v>0</v>
      </c>
      <c r="M43" s="52">
        <f>E43</f>
        <v>0</v>
      </c>
      <c r="N43" s="52">
        <f>G43</f>
        <v>0</v>
      </c>
      <c r="O43" s="52">
        <f>I43</f>
        <v>0</v>
      </c>
      <c r="P43" s="54"/>
    </row>
    <row r="44" spans="1:16" x14ac:dyDescent="0.2">
      <c r="A44" s="21" t="s">
        <v>134</v>
      </c>
      <c r="B44" s="115" t="s">
        <v>135</v>
      </c>
      <c r="C44" s="118"/>
      <c r="D44" s="118"/>
      <c r="E44" s="3"/>
      <c r="F44" s="3"/>
      <c r="G44" s="5">
        <f>F44/664</f>
        <v>0</v>
      </c>
      <c r="H44" s="3"/>
      <c r="I44" s="5">
        <f>H44/664</f>
        <v>0</v>
      </c>
      <c r="J44" s="24"/>
      <c r="K44" s="5">
        <f>E44+G44+I44+J44</f>
        <v>0</v>
      </c>
      <c r="M44" s="49"/>
      <c r="N44" s="49"/>
      <c r="O44" s="49"/>
      <c r="P44" s="49"/>
    </row>
    <row r="45" spans="1:16" x14ac:dyDescent="0.2">
      <c r="A45" s="21" t="s">
        <v>136</v>
      </c>
      <c r="B45" s="115" t="s">
        <v>137</v>
      </c>
      <c r="C45" s="118"/>
      <c r="D45" s="118"/>
      <c r="E45" s="3"/>
      <c r="F45" s="3"/>
      <c r="G45" s="5">
        <f>F45/664</f>
        <v>0</v>
      </c>
      <c r="H45" s="3"/>
      <c r="I45" s="5">
        <f>H45/664</f>
        <v>0</v>
      </c>
      <c r="J45" s="24"/>
      <c r="K45" s="5">
        <f>E45+G45+I45+J45</f>
        <v>0</v>
      </c>
      <c r="M45" s="49"/>
      <c r="N45" s="49"/>
      <c r="O45" s="49"/>
      <c r="P45" s="49"/>
    </row>
    <row r="46" spans="1:16" x14ac:dyDescent="0.2">
      <c r="A46" s="21" t="s">
        <v>138</v>
      </c>
      <c r="B46" s="115" t="s">
        <v>139</v>
      </c>
      <c r="C46" s="118"/>
      <c r="D46" s="118"/>
      <c r="E46" s="3"/>
      <c r="F46" s="3"/>
      <c r="G46" s="5">
        <f>F46/664</f>
        <v>0</v>
      </c>
      <c r="H46" s="3"/>
      <c r="I46" s="5">
        <f>H46/664</f>
        <v>0</v>
      </c>
      <c r="J46" s="24"/>
      <c r="K46" s="5">
        <f>E46+G46+I46+J46</f>
        <v>0</v>
      </c>
      <c r="M46" s="49"/>
      <c r="N46" s="49"/>
      <c r="O46" s="49"/>
      <c r="P46" s="49"/>
    </row>
    <row r="47" spans="1:16" x14ac:dyDescent="0.2">
      <c r="A47" s="21" t="s">
        <v>140</v>
      </c>
      <c r="B47" s="115" t="s">
        <v>67</v>
      </c>
      <c r="C47" s="118"/>
      <c r="D47" s="118"/>
      <c r="E47" s="5">
        <f t="shared" ref="E47:K47" si="14">E48+E49+E50</f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5">
        <f t="shared" si="14"/>
        <v>0</v>
      </c>
      <c r="K47" s="5">
        <f t="shared" si="14"/>
        <v>0</v>
      </c>
      <c r="M47" s="52">
        <f>E47</f>
        <v>0</v>
      </c>
      <c r="N47" s="52">
        <f>G47</f>
        <v>0</v>
      </c>
      <c r="O47" s="52">
        <f>I47</f>
        <v>0</v>
      </c>
      <c r="P47" s="54"/>
    </row>
    <row r="48" spans="1:16" ht="27.75" customHeight="1" x14ac:dyDescent="0.2">
      <c r="A48" s="21" t="s">
        <v>141</v>
      </c>
      <c r="B48" s="115" t="s">
        <v>142</v>
      </c>
      <c r="C48" s="118"/>
      <c r="D48" s="118"/>
      <c r="E48" s="3"/>
      <c r="F48" s="3"/>
      <c r="G48" s="5">
        <f>F48/664</f>
        <v>0</v>
      </c>
      <c r="H48" s="3"/>
      <c r="I48" s="5">
        <f>H48/664</f>
        <v>0</v>
      </c>
      <c r="J48" s="24"/>
      <c r="K48" s="5">
        <f>E48+G48+I48+J48</f>
        <v>0</v>
      </c>
      <c r="M48" s="49"/>
      <c r="N48" s="49"/>
      <c r="O48" s="49"/>
      <c r="P48" s="49"/>
    </row>
    <row r="49" spans="1:16" x14ac:dyDescent="0.2">
      <c r="A49" s="21" t="s">
        <v>143</v>
      </c>
      <c r="B49" s="115" t="s">
        <v>144</v>
      </c>
      <c r="C49" s="118"/>
      <c r="D49" s="118"/>
      <c r="E49" s="3"/>
      <c r="F49" s="3"/>
      <c r="G49" s="5">
        <f>F49/664</f>
        <v>0</v>
      </c>
      <c r="H49" s="3"/>
      <c r="I49" s="5">
        <f>H49/664</f>
        <v>0</v>
      </c>
      <c r="J49" s="24"/>
      <c r="K49" s="5">
        <f>E49+G49+I49+J49</f>
        <v>0</v>
      </c>
      <c r="M49" s="49"/>
      <c r="N49" s="49"/>
      <c r="O49" s="49"/>
      <c r="P49" s="49"/>
    </row>
    <row r="50" spans="1:16" x14ac:dyDescent="0.2">
      <c r="A50" s="21" t="s">
        <v>145</v>
      </c>
      <c r="B50" s="115" t="s">
        <v>146</v>
      </c>
      <c r="C50" s="118"/>
      <c r="D50" s="118"/>
      <c r="E50" s="3"/>
      <c r="F50" s="3"/>
      <c r="G50" s="5">
        <f>F50/664</f>
        <v>0</v>
      </c>
      <c r="H50" s="3"/>
      <c r="I50" s="5">
        <f>H50/664</f>
        <v>0</v>
      </c>
      <c r="J50" s="24"/>
      <c r="K50" s="5">
        <f>E50+G50+I50+J50</f>
        <v>0</v>
      </c>
      <c r="M50" s="49"/>
      <c r="N50" s="49"/>
      <c r="O50" s="49"/>
      <c r="P50" s="49"/>
    </row>
    <row r="51" spans="1:16" x14ac:dyDescent="0.2">
      <c r="A51" s="20"/>
      <c r="B51" s="114" t="s">
        <v>57</v>
      </c>
      <c r="C51" s="90"/>
      <c r="D51" s="90"/>
      <c r="E51" s="4">
        <f t="shared" ref="E51:K51" si="15">E4+E36</f>
        <v>0</v>
      </c>
      <c r="F51" s="4">
        <f t="shared" si="15"/>
        <v>0</v>
      </c>
      <c r="G51" s="4">
        <f t="shared" si="15"/>
        <v>0</v>
      </c>
      <c r="H51" s="4">
        <f t="shared" si="15"/>
        <v>0</v>
      </c>
      <c r="I51" s="4">
        <f t="shared" si="15"/>
        <v>0</v>
      </c>
      <c r="J51" s="4">
        <f t="shared" si="15"/>
        <v>0</v>
      </c>
      <c r="K51" s="4">
        <f t="shared" si="15"/>
        <v>0</v>
      </c>
      <c r="M51" s="49"/>
      <c r="N51" s="49"/>
      <c r="O51" s="49"/>
      <c r="P51" s="49"/>
    </row>
  </sheetData>
  <sheetProtection password="8D29" sheet="1" formatRows="0"/>
  <mergeCells count="51">
    <mergeCell ref="M2:P2"/>
    <mergeCell ref="B19:D19"/>
    <mergeCell ref="B16:D16"/>
    <mergeCell ref="B20:D20"/>
    <mergeCell ref="B13:D13"/>
    <mergeCell ref="B12:D12"/>
    <mergeCell ref="B14:D14"/>
    <mergeCell ref="B8:D8"/>
    <mergeCell ref="B7:D7"/>
    <mergeCell ref="B15:D15"/>
    <mergeCell ref="B9:D9"/>
    <mergeCell ref="B10:D10"/>
    <mergeCell ref="A1:I1"/>
    <mergeCell ref="B4:D4"/>
    <mergeCell ref="B5:D5"/>
    <mergeCell ref="B6:D6"/>
    <mergeCell ref="B3:D3"/>
    <mergeCell ref="B22:D22"/>
    <mergeCell ref="B28:D28"/>
    <mergeCell ref="B29:D29"/>
    <mergeCell ref="B38:D38"/>
    <mergeCell ref="B26:D26"/>
    <mergeCell ref="B30:D30"/>
    <mergeCell ref="B31:D31"/>
    <mergeCell ref="B32:D32"/>
    <mergeCell ref="B33:D33"/>
    <mergeCell ref="B24:D24"/>
    <mergeCell ref="B25:D25"/>
    <mergeCell ref="B23:D23"/>
    <mergeCell ref="B42:D42"/>
    <mergeCell ref="B40:D40"/>
    <mergeCell ref="B27:D27"/>
    <mergeCell ref="B39:D39"/>
    <mergeCell ref="B36:D36"/>
    <mergeCell ref="B37:D37"/>
    <mergeCell ref="B21:D21"/>
    <mergeCell ref="B11:D11"/>
    <mergeCell ref="B17:D17"/>
    <mergeCell ref="B18:D18"/>
    <mergeCell ref="B51:D51"/>
    <mergeCell ref="B43:D43"/>
    <mergeCell ref="B44:D44"/>
    <mergeCell ref="B45:D45"/>
    <mergeCell ref="B46:D46"/>
    <mergeCell ref="B48:D48"/>
    <mergeCell ref="B47:D47"/>
    <mergeCell ref="B49:D49"/>
    <mergeCell ref="B50:D50"/>
    <mergeCell ref="B41:D41"/>
    <mergeCell ref="B34:D34"/>
    <mergeCell ref="B35:D35"/>
  </mergeCells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A48:A50 A44:A46 A38:A42 A26:A33 A12:A13 A7:A10" twoDigitTextYear="1"/>
    <ignoredError sqref="I51 K6:K50" formula="1"/>
    <ignoredError sqref="A36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9" operator="greaterThan" id="{F4719248-17FB-42CE-8DC5-9AA225D51723}">
            <xm:f>$E$5*'část D náklady'!$F$18*1000</xm:f>
            <x14:dxf>
              <fill>
                <patternFill>
                  <bgColor theme="5" tint="0.59996337778862885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ellIs" priority="28" operator="greaterThan" id="{D6F17A8C-AADE-41AC-A0BE-EBEA42EA727B}">
            <xm:f>$E$11*'část D náklady'!$F$20*1000</xm:f>
            <x14:dxf>
              <fill>
                <patternFill>
                  <bgColor theme="5" tint="0.59996337778862885"/>
                </patternFill>
              </fill>
            </x14:dxf>
          </x14:cfRule>
          <xm:sqref>M11</xm:sqref>
        </x14:conditionalFormatting>
        <x14:conditionalFormatting xmlns:xm="http://schemas.microsoft.com/office/excel/2006/main">
          <x14:cfRule type="cellIs" priority="27" operator="greaterThan" id="{4D0748F4-6820-408C-BC02-AB55754D46EF}">
            <xm:f>$E$6*'část D náklady'!$F$19*1000</xm:f>
            <x14:dxf>
              <fill>
                <patternFill>
                  <bgColor theme="5" tint="0.59996337778862885"/>
                </patternFill>
              </fill>
            </x14:dxf>
          </x14:cfRule>
          <xm:sqref>M6</xm:sqref>
        </x14:conditionalFormatting>
        <x14:conditionalFormatting xmlns:xm="http://schemas.microsoft.com/office/excel/2006/main">
          <x14:cfRule type="cellIs" priority="26" operator="greaterThan" id="{C2F14FAE-29D5-4A8C-9B75-B88F9C7E18DE}">
            <xm:f>$E$25*'část D náklady'!$F$21*1000</xm:f>
            <x14:dxf>
              <fill>
                <patternFill>
                  <bgColor theme="5" tint="0.59996337778862885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cellIs" priority="25" operator="greaterThan" id="{4E44F13A-453F-4EBF-8ABE-63E537682FBB}">
            <xm:f>$E$37*'část D náklady'!$F$25*1000</xm:f>
            <x14:dxf>
              <fill>
                <patternFill>
                  <bgColor theme="5" tint="0.59996337778862885"/>
                </patternFill>
              </fill>
            </x14:dxf>
          </x14:cfRule>
          <xm:sqref>M37</xm:sqref>
        </x14:conditionalFormatting>
        <x14:conditionalFormatting xmlns:xm="http://schemas.microsoft.com/office/excel/2006/main">
          <x14:cfRule type="cellIs" priority="24" operator="greaterThan" id="{2BF53A31-4BE9-4C31-A178-C6C4BC7990CC}">
            <xm:f>$E$43*'část D náklady'!$F$26*1000</xm:f>
            <x14:dxf>
              <fill>
                <patternFill>
                  <bgColor theme="5" tint="0.59996337778862885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cellIs" priority="23" operator="greaterThan" id="{CF49B35D-546B-494A-BF48-DAF98888320D}">
            <xm:f>$E$47*'část D náklady'!$F$27*1000</xm:f>
            <x14:dxf>
              <fill>
                <patternFill>
                  <bgColor theme="5" tint="0.59996337778862885"/>
                </patternFill>
              </fill>
            </x14:dxf>
          </x14:cfRule>
          <xm:sqref>M47</xm:sqref>
        </x14:conditionalFormatting>
        <x14:conditionalFormatting xmlns:xm="http://schemas.microsoft.com/office/excel/2006/main">
          <x14:cfRule type="cellIs" priority="22" operator="greaterThan" id="{BDD029EC-E241-47C6-816C-BFC12AA12A76}">
            <xm:f>$G$5*'část D náklady'!$F$30*1000</xm:f>
            <x14:dxf>
              <fill>
                <patternFill>
                  <bgColor theme="5" tint="0.59996337778862885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cellIs" priority="21" operator="greaterThan" id="{0487D056-0279-49D2-9C52-E4A29BA988E7}">
            <xm:f>$G$6*'část D náklady'!$F$31*1000</xm:f>
            <x14:dxf>
              <fill>
                <patternFill>
                  <bgColor theme="5" tint="0.59996337778862885"/>
                </patternFill>
              </fill>
            </x14:dxf>
          </x14:cfRule>
          <xm:sqref>N6</xm:sqref>
        </x14:conditionalFormatting>
        <x14:conditionalFormatting xmlns:xm="http://schemas.microsoft.com/office/excel/2006/main">
          <x14:cfRule type="cellIs" priority="20" operator="greaterThan" id="{9DCCDD34-0A29-4057-9B24-394414B2C283}">
            <xm:f>$G$11*'část D náklady'!$F$32*1000</xm:f>
            <x14:dxf>
              <fill>
                <patternFill>
                  <bgColor theme="5" tint="0.59996337778862885"/>
                </patternFill>
              </fill>
            </x14:dxf>
          </x14:cfRule>
          <xm:sqref>N11</xm:sqref>
        </x14:conditionalFormatting>
        <x14:conditionalFormatting xmlns:xm="http://schemas.microsoft.com/office/excel/2006/main">
          <x14:cfRule type="cellIs" priority="19" operator="greaterThan" id="{99D9FDE5-884D-442A-BF1F-4DDA96D71EC1}">
            <xm:f>$G$25*'část D náklady'!$F$33*1000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18" operator="greaterThan" id="{26D214E5-EF5E-4A2B-8EC0-949A82994957}">
            <xm:f>$G$37*'část D náklady'!$F$37*1000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17" operator="greaterThan" id="{B596FF29-5F1D-4F88-9B0B-62605DC5DEE1}">
            <xm:f>$G$43*'část D náklady'!$F$38*1000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6" operator="greaterThan" id="{8017B50B-BA9B-4159-B268-8AEB2FE8A1C5}">
            <xm:f>$G$47*'část D náklady'!$F$39*1000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5" operator="greaterThan" id="{AA64D5D5-080A-496F-8315-84F3361C4700}">
            <xm:f>$I$5*'část D náklady'!$F$42*1000</xm:f>
            <x14:dxf>
              <fill>
                <patternFill>
                  <bgColor theme="5" tint="0.59996337778862885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cellIs" priority="14" operator="greaterThan" id="{03A517D0-0679-4DD8-99BD-2BA98AED1FE3}">
            <xm:f>$I$6*'část D náklady'!$F$43*1000</xm:f>
            <x14:dxf>
              <fill>
                <patternFill>
                  <bgColor theme="5" tint="0.59996337778862885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cellIs" priority="13" operator="greaterThan" id="{44FF3B36-5FBB-4721-B527-C28C82B58B7E}">
            <xm:f>$I$11*'část D náklady'!$F$44*1000</xm:f>
            <x14:dxf>
              <fill>
                <patternFill>
                  <bgColor theme="5" tint="0.59996337778862885"/>
                </patternFill>
              </fill>
            </x14:dxf>
          </x14:cfRule>
          <xm:sqref>O11</xm:sqref>
        </x14:conditionalFormatting>
        <x14:conditionalFormatting xmlns:xm="http://schemas.microsoft.com/office/excel/2006/main">
          <x14:cfRule type="cellIs" priority="12" operator="greaterThan" id="{1897B7F3-FFC0-44AA-97E7-EBD3BB3BBBD8}">
            <xm:f>$I$25*'část D náklady'!$F$45*1000</xm:f>
            <x14:dxf>
              <fill>
                <patternFill>
                  <bgColor theme="5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ellIs" priority="11" operator="greaterThan" id="{3ECFBE49-A272-4871-931D-C0B294011AE1}">
            <xm:f>$I$37*'část D náklady'!$F$49*1000</xm:f>
            <x14:dxf>
              <fill>
                <patternFill>
                  <bgColor theme="5" tint="0.59996337778862885"/>
                </patternFill>
              </fill>
            </x14:dxf>
          </x14:cfRule>
          <xm:sqref>O37</xm:sqref>
        </x14:conditionalFormatting>
        <x14:conditionalFormatting xmlns:xm="http://schemas.microsoft.com/office/excel/2006/main">
          <x14:cfRule type="cellIs" priority="10" operator="greaterThan" id="{8BD4FF40-EE9E-4F2A-A0AF-9C800467D088}">
            <xm:f>$I$43*'část D náklady'!$F$50*1000</xm:f>
            <x14:dxf>
              <fill>
                <patternFill>
                  <bgColor theme="5" tint="0.59996337778862885"/>
                </patternFill>
              </fill>
            </x14:dxf>
          </x14:cfRule>
          <xm:sqref>O43</xm:sqref>
        </x14:conditionalFormatting>
        <x14:conditionalFormatting xmlns:xm="http://schemas.microsoft.com/office/excel/2006/main">
          <x14:cfRule type="cellIs" priority="9" operator="greaterThan" id="{DF78FD8B-0981-417B-845A-CC1B217C3369}">
            <xm:f>$I$47*'část D náklady'!$F$51*1000</xm:f>
            <x14:dxf>
              <fill>
                <patternFill>
                  <bgColor theme="5" tint="0.59996337778862885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ellIs" priority="8" operator="greaterThan" id="{E38838DB-C4CD-451A-80DE-CCBDB6EEDCEB}">
            <xm:f>$J$4*'část D náklady'!$F$69*1000</xm:f>
            <x14:dxf>
              <fill>
                <patternFill>
                  <bgColor theme="5" tint="0.59996337778862885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cellIs" priority="7" operator="greaterThan" id="{624E25E3-A7D5-4F05-9FB8-6B2657307D00}">
            <xm:f>$J$36*'část D náklady'!$F$70*1000</xm:f>
            <x14:dxf>
              <fill>
                <patternFill>
                  <bgColor theme="5" tint="0.59996337778862885"/>
                </patternFill>
              </fill>
            </x14:dxf>
          </x14:cfRule>
          <xm:sqref>P36</xm:sqref>
        </x14:conditionalFormatting>
        <x14:conditionalFormatting xmlns:xm="http://schemas.microsoft.com/office/excel/2006/main">
          <x14:cfRule type="cellIs" priority="6" operator="greaterThan" id="{57481C53-FC2A-415D-B2D3-62980379B6AB}">
            <xm:f>$E$34*'část D náklady'!$F$22*1000</xm:f>
            <x14:dxf>
              <fill>
                <patternFill>
                  <bgColor theme="5" tint="0.59996337778862885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cellIs" priority="5" operator="greaterThan" id="{9E368D83-C807-42ED-B8D5-12CA4117DA8A}">
            <xm:f>$E$35*'část D náklady'!$F$23*1000</xm:f>
            <x14:dxf>
              <fill>
                <patternFill>
                  <bgColor theme="5" tint="0.59996337778862885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cellIs" priority="4" operator="greaterThan" id="{7B24FCF8-AA97-4C5B-B155-D3B46C99FB20}">
            <xm:f>$G$34*'část D náklady'!$F$34*1000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3" operator="greaterThan" id="{D44329AC-BD66-4D02-B46C-F8680CD18D70}">
            <xm:f>$G$35*'část D náklady'!$F$35*1000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" operator="greaterThan" id="{ACC1C6D6-DFEA-4646-B934-F4051FCEE446}">
            <xm:f>$I$34*'část D náklady'!$F$46*1000</xm:f>
            <x14:dxf>
              <fill>
                <patternFill>
                  <bgColor theme="5" tint="0.59996337778862885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ellIs" priority="1" operator="greaterThan" id="{CBB3D733-20F7-4957-AEB4-1302C2934E9B}">
            <xm:f>$I$35*'část D náklady'!$F$47*1000</xm:f>
            <x14:dxf>
              <fill>
                <patternFill>
                  <bgColor theme="5" tint="0.59996337778862885"/>
                </patternFill>
              </fill>
            </x14:dxf>
          </x14:cfRule>
          <xm:sqref>O35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6"/>
  <sheetViews>
    <sheetView tabSelected="1" topLeftCell="A43" zoomScaleNormal="100" workbookViewId="0">
      <selection activeCell="O51" sqref="O51"/>
    </sheetView>
  </sheetViews>
  <sheetFormatPr defaultRowHeight="14.25" x14ac:dyDescent="0.2"/>
  <cols>
    <col min="1" max="3" width="10.28515625" style="15" customWidth="1"/>
    <col min="4" max="4" width="23.85546875" style="15" customWidth="1"/>
    <col min="5" max="5" width="18" style="15" customWidth="1"/>
    <col min="6" max="10" width="13.5703125" style="15" customWidth="1"/>
    <col min="11" max="11" width="40.42578125" style="15" customWidth="1"/>
    <col min="12" max="12" width="9.140625" style="15"/>
    <col min="13" max="13" width="11.28515625" style="47" customWidth="1"/>
    <col min="14" max="14" width="11.5703125" style="47" customWidth="1"/>
    <col min="15" max="15" width="10.85546875" style="15" customWidth="1"/>
    <col min="16" max="16384" width="9.140625" style="15"/>
  </cols>
  <sheetData>
    <row r="1" spans="1:15" ht="15" x14ac:dyDescent="0.25">
      <c r="A1" s="126" t="s">
        <v>249</v>
      </c>
      <c r="B1" s="127"/>
      <c r="C1" s="127"/>
      <c r="D1" s="127"/>
      <c r="E1" s="127"/>
      <c r="F1" s="127"/>
      <c r="G1" s="127"/>
      <c r="H1" s="127"/>
      <c r="I1" s="127"/>
      <c r="J1" s="127"/>
      <c r="K1" s="113"/>
    </row>
    <row r="2" spans="1:15" ht="15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2"/>
    </row>
    <row r="3" spans="1:15" ht="15" x14ac:dyDescent="0.25">
      <c r="A3" s="128" t="s">
        <v>242</v>
      </c>
      <c r="B3" s="129"/>
      <c r="C3" s="129"/>
      <c r="D3" s="130"/>
      <c r="E3" s="37"/>
      <c r="F3" s="38"/>
      <c r="G3" s="34"/>
      <c r="H3" s="34"/>
      <c r="I3" s="34"/>
      <c r="J3" s="34"/>
      <c r="K3" s="32"/>
    </row>
    <row r="4" spans="1:15" ht="15" x14ac:dyDescent="0.25">
      <c r="A4" s="128" t="s">
        <v>204</v>
      </c>
      <c r="B4" s="129"/>
      <c r="C4" s="129"/>
      <c r="D4" s="130"/>
      <c r="E4" s="37"/>
      <c r="F4" s="38"/>
      <c r="G4" s="34"/>
      <c r="H4" s="34"/>
      <c r="I4" s="34"/>
      <c r="J4" s="34"/>
      <c r="K4" s="32"/>
    </row>
    <row r="5" spans="1:15" ht="29.25" customHeight="1" x14ac:dyDescent="0.25">
      <c r="A5" s="128" t="s">
        <v>272</v>
      </c>
      <c r="B5" s="129"/>
      <c r="C5" s="129"/>
      <c r="D5" s="130"/>
      <c r="E5" s="36">
        <f>I74</f>
        <v>0</v>
      </c>
      <c r="F5" s="39"/>
      <c r="G5" s="34"/>
      <c r="H5" s="34"/>
      <c r="I5" s="34"/>
      <c r="J5" s="34"/>
      <c r="K5" s="32"/>
    </row>
    <row r="6" spans="1:15" ht="15" x14ac:dyDescent="0.25">
      <c r="A6" s="128" t="s">
        <v>205</v>
      </c>
      <c r="B6" s="129"/>
      <c r="C6" s="129"/>
      <c r="D6" s="130"/>
      <c r="E6" s="36">
        <f>E4-E5</f>
        <v>0</v>
      </c>
      <c r="F6" s="39"/>
      <c r="G6" s="34"/>
      <c r="H6" s="34"/>
      <c r="I6" s="34"/>
      <c r="J6" s="34"/>
      <c r="K6" s="32"/>
    </row>
    <row r="7" spans="1:15" ht="15" x14ac:dyDescent="0.25">
      <c r="A7" s="29"/>
      <c r="B7" s="30"/>
      <c r="C7" s="30"/>
      <c r="D7" s="30"/>
      <c r="E7" s="22"/>
      <c r="F7" s="23"/>
      <c r="G7" s="34"/>
      <c r="H7" s="34"/>
      <c r="I7" s="34"/>
      <c r="J7" s="34"/>
      <c r="K7" s="32"/>
    </row>
    <row r="8" spans="1:15" ht="15" x14ac:dyDescent="0.25">
      <c r="A8" s="128" t="s">
        <v>243</v>
      </c>
      <c r="B8" s="138"/>
      <c r="C8" s="138"/>
      <c r="D8" s="139"/>
      <c r="E8" s="37"/>
      <c r="F8" s="38"/>
      <c r="G8" s="34"/>
      <c r="H8" s="34"/>
      <c r="I8" s="34"/>
      <c r="J8" s="34"/>
      <c r="K8" s="32"/>
    </row>
    <row r="9" spans="1:15" ht="15" x14ac:dyDescent="0.25">
      <c r="A9" s="128" t="s">
        <v>244</v>
      </c>
      <c r="B9" s="138"/>
      <c r="C9" s="138"/>
      <c r="D9" s="139"/>
      <c r="E9" s="37"/>
      <c r="F9" s="38"/>
      <c r="G9" s="34"/>
      <c r="H9" s="34"/>
      <c r="I9" s="34"/>
      <c r="J9" s="34"/>
      <c r="K9" s="32"/>
    </row>
    <row r="10" spans="1:15" ht="28.5" customHeight="1" x14ac:dyDescent="0.25">
      <c r="A10" s="128" t="s">
        <v>273</v>
      </c>
      <c r="B10" s="138"/>
      <c r="C10" s="138"/>
      <c r="D10" s="139"/>
      <c r="E10" s="36">
        <f>J74</f>
        <v>0</v>
      </c>
      <c r="F10" s="39"/>
      <c r="G10" s="34"/>
      <c r="H10" s="34"/>
      <c r="I10" s="34"/>
      <c r="J10" s="34"/>
      <c r="K10" s="32"/>
    </row>
    <row r="11" spans="1:15" ht="15" x14ac:dyDescent="0.25">
      <c r="A11" s="128" t="s">
        <v>206</v>
      </c>
      <c r="B11" s="138"/>
      <c r="C11" s="138"/>
      <c r="D11" s="139"/>
      <c r="E11" s="36">
        <f>E9-E10</f>
        <v>0</v>
      </c>
      <c r="F11" s="39"/>
      <c r="G11" s="34"/>
      <c r="H11" s="34"/>
      <c r="I11" s="34"/>
      <c r="J11" s="34"/>
      <c r="K11" s="32"/>
    </row>
    <row r="13" spans="1:15" ht="15" customHeight="1" x14ac:dyDescent="0.25">
      <c r="A13" s="140" t="s">
        <v>0</v>
      </c>
      <c r="B13" s="141"/>
      <c r="C13" s="141"/>
      <c r="D13" s="142"/>
      <c r="E13" s="146" t="s">
        <v>250</v>
      </c>
      <c r="F13" s="147"/>
      <c r="G13" s="148"/>
      <c r="H13" s="149"/>
      <c r="I13" s="132" t="s">
        <v>278</v>
      </c>
      <c r="J13" s="132" t="s">
        <v>279</v>
      </c>
      <c r="K13" s="132" t="s">
        <v>280</v>
      </c>
      <c r="M13" s="123" t="s">
        <v>257</v>
      </c>
      <c r="N13" s="151"/>
      <c r="O13" s="152"/>
    </row>
    <row r="14" spans="1:15" ht="92.25" customHeight="1" x14ac:dyDescent="0.2">
      <c r="A14" s="143"/>
      <c r="B14" s="144"/>
      <c r="C14" s="144"/>
      <c r="D14" s="145"/>
      <c r="E14" s="17" t="s">
        <v>274</v>
      </c>
      <c r="F14" s="17" t="s">
        <v>275</v>
      </c>
      <c r="G14" s="17" t="s">
        <v>276</v>
      </c>
      <c r="H14" s="17" t="s">
        <v>277</v>
      </c>
      <c r="I14" s="133"/>
      <c r="J14" s="150"/>
      <c r="K14" s="133"/>
      <c r="M14" s="48" t="s">
        <v>258</v>
      </c>
      <c r="N14" s="48" t="s">
        <v>259</v>
      </c>
      <c r="O14" s="48" t="s">
        <v>264</v>
      </c>
    </row>
    <row r="15" spans="1:15" ht="30" customHeight="1" x14ac:dyDescent="0.25">
      <c r="A15" s="110" t="s">
        <v>251</v>
      </c>
      <c r="B15" s="134"/>
      <c r="C15" s="134"/>
      <c r="D15" s="135"/>
      <c r="E15" s="7">
        <f>E16+E28+E40+E52</f>
        <v>0</v>
      </c>
      <c r="F15" s="7">
        <f>F16+F28+F40+F52</f>
        <v>0</v>
      </c>
      <c r="G15" s="7">
        <f>G16+G28+G40+G52</f>
        <v>0</v>
      </c>
      <c r="H15" s="7">
        <f>F15+G15</f>
        <v>0</v>
      </c>
      <c r="I15" s="7">
        <f>I16+I28+I40+I52</f>
        <v>0</v>
      </c>
      <c r="J15" s="7">
        <f>J16+J28+J40+J52</f>
        <v>0</v>
      </c>
      <c r="K15" s="13"/>
      <c r="M15" s="49"/>
      <c r="N15" s="51"/>
      <c r="O15" s="49"/>
    </row>
    <row r="16" spans="1:15" ht="30" customHeight="1" x14ac:dyDescent="0.25">
      <c r="A16" s="110" t="s">
        <v>147</v>
      </c>
      <c r="B16" s="134"/>
      <c r="C16" s="134"/>
      <c r="D16" s="135"/>
      <c r="E16" s="7">
        <f>E17+E24</f>
        <v>0</v>
      </c>
      <c r="F16" s="7">
        <f>F17+F24</f>
        <v>0</v>
      </c>
      <c r="G16" s="7">
        <f>G17+G24</f>
        <v>0</v>
      </c>
      <c r="H16" s="7">
        <f t="shared" ref="H16:H74" si="0">F16+G16</f>
        <v>0</v>
      </c>
      <c r="I16" s="7">
        <f>I17+I24</f>
        <v>0</v>
      </c>
      <c r="J16" s="7">
        <f>J17+J24</f>
        <v>0</v>
      </c>
      <c r="K16" s="55"/>
      <c r="M16" s="49"/>
      <c r="N16" s="51"/>
      <c r="O16" s="49"/>
    </row>
    <row r="17" spans="1:15" ht="30" customHeight="1" x14ac:dyDescent="0.2">
      <c r="A17" s="128" t="s">
        <v>209</v>
      </c>
      <c r="B17" s="129"/>
      <c r="C17" s="129"/>
      <c r="D17" s="130"/>
      <c r="E17" s="8">
        <f>E18+E19+E20+E21+E22+E23</f>
        <v>0</v>
      </c>
      <c r="F17" s="8">
        <f>F18+F19+F20+F21+F22+F23</f>
        <v>0</v>
      </c>
      <c r="G17" s="8">
        <f>G18+G19+G20+G21+G22+G23</f>
        <v>0</v>
      </c>
      <c r="H17" s="7">
        <f t="shared" si="0"/>
        <v>0</v>
      </c>
      <c r="I17" s="8">
        <f>I18+I19+I20+I21+I22+I23</f>
        <v>0</v>
      </c>
      <c r="J17" s="8">
        <f>J18+J19+J20+J21+J22+J23</f>
        <v>0</v>
      </c>
      <c r="K17" s="55"/>
      <c r="M17" s="49"/>
      <c r="N17" s="51"/>
      <c r="O17" s="49"/>
    </row>
    <row r="18" spans="1:15" ht="30" customHeight="1" x14ac:dyDescent="0.25">
      <c r="A18" s="128" t="s">
        <v>210</v>
      </c>
      <c r="B18" s="129"/>
      <c r="C18" s="129"/>
      <c r="D18" s="130"/>
      <c r="E18" s="6"/>
      <c r="F18" s="6"/>
      <c r="G18" s="6"/>
      <c r="H18" s="7">
        <f t="shared" si="0"/>
        <v>0</v>
      </c>
      <c r="I18" s="6"/>
      <c r="J18" s="6"/>
      <c r="K18" s="56"/>
      <c r="M18" s="49"/>
      <c r="N18" s="50">
        <f t="shared" ref="N18:N23" si="1">F18</f>
        <v>0</v>
      </c>
      <c r="O18" s="50">
        <f t="shared" ref="O18:O23" si="2">F18</f>
        <v>0</v>
      </c>
    </row>
    <row r="19" spans="1:15" ht="30" customHeight="1" x14ac:dyDescent="0.2">
      <c r="A19" s="128" t="s">
        <v>211</v>
      </c>
      <c r="B19" s="129"/>
      <c r="C19" s="129"/>
      <c r="D19" s="130"/>
      <c r="E19" s="6"/>
      <c r="F19" s="6"/>
      <c r="G19" s="6"/>
      <c r="H19" s="7">
        <f t="shared" si="0"/>
        <v>0</v>
      </c>
      <c r="I19" s="6"/>
      <c r="J19" s="6"/>
      <c r="K19" s="55"/>
      <c r="M19" s="49"/>
      <c r="N19" s="50">
        <f t="shared" si="1"/>
        <v>0</v>
      </c>
      <c r="O19" s="50">
        <f t="shared" si="2"/>
        <v>0</v>
      </c>
    </row>
    <row r="20" spans="1:15" ht="30" customHeight="1" x14ac:dyDescent="0.2">
      <c r="A20" s="128" t="s">
        <v>212</v>
      </c>
      <c r="B20" s="129"/>
      <c r="C20" s="129"/>
      <c r="D20" s="130"/>
      <c r="E20" s="6"/>
      <c r="F20" s="6"/>
      <c r="G20" s="6"/>
      <c r="H20" s="7">
        <f t="shared" si="0"/>
        <v>0</v>
      </c>
      <c r="I20" s="6"/>
      <c r="J20" s="6"/>
      <c r="K20" s="55"/>
      <c r="M20" s="49"/>
      <c r="N20" s="50">
        <f t="shared" si="1"/>
        <v>0</v>
      </c>
      <c r="O20" s="50">
        <f t="shared" si="2"/>
        <v>0</v>
      </c>
    </row>
    <row r="21" spans="1:15" ht="30" customHeight="1" x14ac:dyDescent="0.2">
      <c r="A21" s="128" t="s">
        <v>213</v>
      </c>
      <c r="B21" s="129"/>
      <c r="C21" s="129"/>
      <c r="D21" s="130"/>
      <c r="E21" s="6"/>
      <c r="F21" s="6"/>
      <c r="G21" s="6"/>
      <c r="H21" s="7">
        <f t="shared" si="0"/>
        <v>0</v>
      </c>
      <c r="I21" s="6"/>
      <c r="J21" s="6"/>
      <c r="K21" s="55"/>
      <c r="M21" s="49"/>
      <c r="N21" s="50">
        <f t="shared" si="1"/>
        <v>0</v>
      </c>
      <c r="O21" s="50">
        <f t="shared" si="2"/>
        <v>0</v>
      </c>
    </row>
    <row r="22" spans="1:15" ht="30" customHeight="1" x14ac:dyDescent="0.2">
      <c r="A22" s="131" t="s">
        <v>214</v>
      </c>
      <c r="B22" s="129"/>
      <c r="C22" s="129"/>
      <c r="D22" s="130"/>
      <c r="E22" s="6"/>
      <c r="F22" s="6"/>
      <c r="G22" s="6"/>
      <c r="H22" s="7">
        <f t="shared" si="0"/>
        <v>0</v>
      </c>
      <c r="I22" s="6"/>
      <c r="J22" s="6"/>
      <c r="K22" s="55"/>
      <c r="M22" s="49"/>
      <c r="N22" s="50">
        <f t="shared" si="1"/>
        <v>0</v>
      </c>
      <c r="O22" s="50">
        <f t="shared" si="2"/>
        <v>0</v>
      </c>
    </row>
    <row r="23" spans="1:15" ht="30" customHeight="1" x14ac:dyDescent="0.2">
      <c r="A23" s="128" t="s">
        <v>215</v>
      </c>
      <c r="B23" s="129"/>
      <c r="C23" s="129"/>
      <c r="D23" s="130"/>
      <c r="E23" s="6"/>
      <c r="F23" s="6"/>
      <c r="G23" s="6"/>
      <c r="H23" s="7">
        <f t="shared" si="0"/>
        <v>0</v>
      </c>
      <c r="I23" s="6"/>
      <c r="J23" s="6"/>
      <c r="K23" s="55"/>
      <c r="M23" s="49"/>
      <c r="N23" s="50">
        <f t="shared" si="1"/>
        <v>0</v>
      </c>
      <c r="O23" s="50">
        <f t="shared" si="2"/>
        <v>0</v>
      </c>
    </row>
    <row r="24" spans="1:15" ht="30" customHeight="1" x14ac:dyDescent="0.2">
      <c r="A24" s="131" t="s">
        <v>216</v>
      </c>
      <c r="B24" s="129"/>
      <c r="C24" s="129"/>
      <c r="D24" s="130"/>
      <c r="E24" s="8">
        <f>E25+E26+E27</f>
        <v>0</v>
      </c>
      <c r="F24" s="8">
        <f>F25+F26+F27</f>
        <v>0</v>
      </c>
      <c r="G24" s="8">
        <f>G25+G26+G27</f>
        <v>0</v>
      </c>
      <c r="H24" s="7">
        <f t="shared" si="0"/>
        <v>0</v>
      </c>
      <c r="I24" s="8">
        <f>I25+I26+I27</f>
        <v>0</v>
      </c>
      <c r="J24" s="8">
        <f>J25+J26+J27</f>
        <v>0</v>
      </c>
      <c r="K24" s="55"/>
      <c r="M24" s="49"/>
      <c r="N24" s="51"/>
      <c r="O24" s="49"/>
    </row>
    <row r="25" spans="1:15" ht="30" customHeight="1" x14ac:dyDescent="0.2">
      <c r="A25" s="128" t="s">
        <v>217</v>
      </c>
      <c r="B25" s="129"/>
      <c r="C25" s="129"/>
      <c r="D25" s="130"/>
      <c r="E25" s="6"/>
      <c r="F25" s="6"/>
      <c r="G25" s="6"/>
      <c r="H25" s="7">
        <f t="shared" si="0"/>
        <v>0</v>
      </c>
      <c r="I25" s="6"/>
      <c r="J25" s="6"/>
      <c r="K25" s="55"/>
      <c r="M25" s="49"/>
      <c r="N25" s="50">
        <f>F25</f>
        <v>0</v>
      </c>
      <c r="O25" s="50">
        <f>F25</f>
        <v>0</v>
      </c>
    </row>
    <row r="26" spans="1:15" ht="30" customHeight="1" x14ac:dyDescent="0.2">
      <c r="A26" s="128" t="s">
        <v>218</v>
      </c>
      <c r="B26" s="129"/>
      <c r="C26" s="129"/>
      <c r="D26" s="130"/>
      <c r="E26" s="6"/>
      <c r="F26" s="6"/>
      <c r="G26" s="6"/>
      <c r="H26" s="7">
        <f t="shared" si="0"/>
        <v>0</v>
      </c>
      <c r="I26" s="6"/>
      <c r="J26" s="6"/>
      <c r="K26" s="55"/>
      <c r="M26" s="49"/>
      <c r="N26" s="50">
        <f>F26</f>
        <v>0</v>
      </c>
      <c r="O26" s="50">
        <f>F26</f>
        <v>0</v>
      </c>
    </row>
    <row r="27" spans="1:15" ht="30" customHeight="1" x14ac:dyDescent="0.2">
      <c r="A27" s="128" t="s">
        <v>219</v>
      </c>
      <c r="B27" s="129"/>
      <c r="C27" s="129"/>
      <c r="D27" s="130"/>
      <c r="E27" s="6"/>
      <c r="F27" s="6"/>
      <c r="G27" s="6"/>
      <c r="H27" s="7">
        <f t="shared" si="0"/>
        <v>0</v>
      </c>
      <c r="I27" s="6"/>
      <c r="J27" s="6"/>
      <c r="K27" s="55"/>
      <c r="M27" s="49"/>
      <c r="N27" s="50">
        <f>F27</f>
        <v>0</v>
      </c>
      <c r="O27" s="50">
        <f>F27</f>
        <v>0</v>
      </c>
    </row>
    <row r="28" spans="1:15" ht="30" customHeight="1" x14ac:dyDescent="0.25">
      <c r="A28" s="110" t="s">
        <v>148</v>
      </c>
      <c r="B28" s="134"/>
      <c r="C28" s="134"/>
      <c r="D28" s="135"/>
      <c r="E28" s="7">
        <f>E29+E36</f>
        <v>0</v>
      </c>
      <c r="F28" s="7">
        <f>F29+F36</f>
        <v>0</v>
      </c>
      <c r="G28" s="7">
        <f>G29+G36</f>
        <v>0</v>
      </c>
      <c r="H28" s="7">
        <f t="shared" si="0"/>
        <v>0</v>
      </c>
      <c r="I28" s="7">
        <f>I29+I36</f>
        <v>0</v>
      </c>
      <c r="J28" s="7">
        <f>J29+J36</f>
        <v>0</v>
      </c>
      <c r="K28" s="55"/>
      <c r="M28" s="49"/>
      <c r="N28" s="51"/>
      <c r="O28" s="49"/>
    </row>
    <row r="29" spans="1:15" ht="30" customHeight="1" x14ac:dyDescent="0.2">
      <c r="A29" s="128" t="s">
        <v>220</v>
      </c>
      <c r="B29" s="129"/>
      <c r="C29" s="129"/>
      <c r="D29" s="130"/>
      <c r="E29" s="8">
        <f>E30+E31+E32+E33+E34+E35</f>
        <v>0</v>
      </c>
      <c r="F29" s="8">
        <f>F30+F31+F32+F33+F34+F35</f>
        <v>0</v>
      </c>
      <c r="G29" s="8">
        <f>G30+G31+G32+G33+G34+G35</f>
        <v>0</v>
      </c>
      <c r="H29" s="7">
        <f t="shared" si="0"/>
        <v>0</v>
      </c>
      <c r="I29" s="8">
        <f>I30+I31+I32+I33+I34+I35</f>
        <v>0</v>
      </c>
      <c r="J29" s="8">
        <f>J30+J31+J32+J33+J34+J35</f>
        <v>0</v>
      </c>
      <c r="K29" s="55"/>
      <c r="M29" s="49"/>
      <c r="N29" s="51"/>
      <c r="O29" s="49"/>
    </row>
    <row r="30" spans="1:15" ht="30" customHeight="1" x14ac:dyDescent="0.2">
      <c r="A30" s="128" t="s">
        <v>221</v>
      </c>
      <c r="B30" s="129"/>
      <c r="C30" s="129"/>
      <c r="D30" s="130"/>
      <c r="E30" s="6"/>
      <c r="F30" s="6"/>
      <c r="G30" s="6"/>
      <c r="H30" s="7">
        <f t="shared" si="0"/>
        <v>0</v>
      </c>
      <c r="I30" s="6"/>
      <c r="J30" s="6"/>
      <c r="K30" s="55"/>
      <c r="M30" s="49"/>
      <c r="N30" s="50">
        <f t="shared" ref="N30:N35" si="3">F30</f>
        <v>0</v>
      </c>
      <c r="O30" s="49"/>
    </row>
    <row r="31" spans="1:15" ht="30" customHeight="1" x14ac:dyDescent="0.2">
      <c r="A31" s="128" t="s">
        <v>222</v>
      </c>
      <c r="B31" s="129"/>
      <c r="C31" s="129"/>
      <c r="D31" s="130"/>
      <c r="E31" s="6"/>
      <c r="F31" s="6"/>
      <c r="G31" s="6"/>
      <c r="H31" s="7">
        <f t="shared" si="0"/>
        <v>0</v>
      </c>
      <c r="I31" s="6"/>
      <c r="J31" s="6"/>
      <c r="K31" s="55"/>
      <c r="M31" s="49"/>
      <c r="N31" s="50">
        <f t="shared" si="3"/>
        <v>0</v>
      </c>
      <c r="O31" s="49"/>
    </row>
    <row r="32" spans="1:15" ht="30" customHeight="1" x14ac:dyDescent="0.2">
      <c r="A32" s="128" t="s">
        <v>223</v>
      </c>
      <c r="B32" s="129"/>
      <c r="C32" s="129"/>
      <c r="D32" s="130"/>
      <c r="E32" s="6"/>
      <c r="F32" s="6"/>
      <c r="G32" s="6"/>
      <c r="H32" s="7">
        <f t="shared" si="0"/>
        <v>0</v>
      </c>
      <c r="I32" s="6"/>
      <c r="J32" s="6"/>
      <c r="K32" s="55"/>
      <c r="M32" s="49"/>
      <c r="N32" s="50">
        <f t="shared" si="3"/>
        <v>0</v>
      </c>
      <c r="O32" s="49"/>
    </row>
    <row r="33" spans="1:15" ht="30" customHeight="1" x14ac:dyDescent="0.2">
      <c r="A33" s="128" t="s">
        <v>224</v>
      </c>
      <c r="B33" s="129"/>
      <c r="C33" s="129"/>
      <c r="D33" s="130"/>
      <c r="E33" s="6"/>
      <c r="F33" s="6"/>
      <c r="G33" s="6"/>
      <c r="H33" s="7">
        <f t="shared" si="0"/>
        <v>0</v>
      </c>
      <c r="I33" s="6"/>
      <c r="J33" s="6"/>
      <c r="K33" s="55"/>
      <c r="M33" s="49"/>
      <c r="N33" s="50">
        <f t="shared" si="3"/>
        <v>0</v>
      </c>
      <c r="O33" s="49"/>
    </row>
    <row r="34" spans="1:15" ht="30" customHeight="1" x14ac:dyDescent="0.2">
      <c r="A34" s="131" t="s">
        <v>225</v>
      </c>
      <c r="B34" s="129"/>
      <c r="C34" s="129"/>
      <c r="D34" s="130"/>
      <c r="E34" s="6"/>
      <c r="F34" s="6"/>
      <c r="G34" s="6"/>
      <c r="H34" s="7">
        <f t="shared" si="0"/>
        <v>0</v>
      </c>
      <c r="I34" s="6"/>
      <c r="J34" s="6"/>
      <c r="K34" s="55"/>
      <c r="M34" s="49"/>
      <c r="N34" s="50">
        <f t="shared" si="3"/>
        <v>0</v>
      </c>
      <c r="O34" s="49"/>
    </row>
    <row r="35" spans="1:15" ht="30" customHeight="1" x14ac:dyDescent="0.2">
      <c r="A35" s="128" t="s">
        <v>226</v>
      </c>
      <c r="B35" s="129"/>
      <c r="C35" s="129"/>
      <c r="D35" s="130"/>
      <c r="E35" s="6"/>
      <c r="F35" s="6"/>
      <c r="G35" s="6"/>
      <c r="H35" s="7">
        <f t="shared" si="0"/>
        <v>0</v>
      </c>
      <c r="I35" s="6"/>
      <c r="J35" s="6"/>
      <c r="K35" s="55"/>
      <c r="M35" s="49"/>
      <c r="N35" s="50">
        <f t="shared" si="3"/>
        <v>0</v>
      </c>
      <c r="O35" s="49"/>
    </row>
    <row r="36" spans="1:15" ht="30" customHeight="1" x14ac:dyDescent="0.2">
      <c r="A36" s="128" t="s">
        <v>227</v>
      </c>
      <c r="B36" s="129"/>
      <c r="C36" s="129"/>
      <c r="D36" s="130"/>
      <c r="E36" s="8">
        <f>E37+E38+E39</f>
        <v>0</v>
      </c>
      <c r="F36" s="8">
        <f>F37+F38+F39</f>
        <v>0</v>
      </c>
      <c r="G36" s="8">
        <f>G37+G38+G39</f>
        <v>0</v>
      </c>
      <c r="H36" s="7">
        <f t="shared" si="0"/>
        <v>0</v>
      </c>
      <c r="I36" s="8">
        <f>I37+I38+I39</f>
        <v>0</v>
      </c>
      <c r="J36" s="8">
        <f>J37+J38+J39</f>
        <v>0</v>
      </c>
      <c r="K36" s="55"/>
      <c r="M36" s="49"/>
      <c r="N36" s="51"/>
      <c r="O36" s="49"/>
    </row>
    <row r="37" spans="1:15" ht="30" customHeight="1" x14ac:dyDescent="0.2">
      <c r="A37" s="128" t="s">
        <v>228</v>
      </c>
      <c r="B37" s="129"/>
      <c r="C37" s="129"/>
      <c r="D37" s="130"/>
      <c r="E37" s="6"/>
      <c r="F37" s="6"/>
      <c r="G37" s="6"/>
      <c r="H37" s="7">
        <f t="shared" si="0"/>
        <v>0</v>
      </c>
      <c r="I37" s="6"/>
      <c r="J37" s="6"/>
      <c r="K37" s="55"/>
      <c r="M37" s="49"/>
      <c r="N37" s="50">
        <f>F37</f>
        <v>0</v>
      </c>
      <c r="O37" s="49"/>
    </row>
    <row r="38" spans="1:15" ht="30" customHeight="1" x14ac:dyDescent="0.2">
      <c r="A38" s="128" t="s">
        <v>229</v>
      </c>
      <c r="B38" s="129"/>
      <c r="C38" s="129"/>
      <c r="D38" s="130"/>
      <c r="E38" s="6"/>
      <c r="F38" s="6"/>
      <c r="G38" s="6"/>
      <c r="H38" s="7">
        <f t="shared" si="0"/>
        <v>0</v>
      </c>
      <c r="I38" s="6"/>
      <c r="J38" s="6"/>
      <c r="K38" s="55"/>
      <c r="M38" s="49"/>
      <c r="N38" s="50">
        <f>F38</f>
        <v>0</v>
      </c>
      <c r="O38" s="49"/>
    </row>
    <row r="39" spans="1:15" ht="30" customHeight="1" x14ac:dyDescent="0.2">
      <c r="A39" s="128" t="s">
        <v>230</v>
      </c>
      <c r="B39" s="129"/>
      <c r="C39" s="129"/>
      <c r="D39" s="130"/>
      <c r="E39" s="6"/>
      <c r="F39" s="6"/>
      <c r="G39" s="6"/>
      <c r="H39" s="7">
        <f t="shared" si="0"/>
        <v>0</v>
      </c>
      <c r="I39" s="6"/>
      <c r="J39" s="6"/>
      <c r="K39" s="55"/>
      <c r="M39" s="49"/>
      <c r="N39" s="50">
        <f>F39</f>
        <v>0</v>
      </c>
      <c r="O39" s="49"/>
    </row>
    <row r="40" spans="1:15" ht="30" customHeight="1" x14ac:dyDescent="0.25">
      <c r="A40" s="110" t="s">
        <v>149</v>
      </c>
      <c r="B40" s="134"/>
      <c r="C40" s="134"/>
      <c r="D40" s="135"/>
      <c r="E40" s="7">
        <f>E41+E48</f>
        <v>0</v>
      </c>
      <c r="F40" s="7">
        <f>F41+F48</f>
        <v>0</v>
      </c>
      <c r="G40" s="7">
        <f>G41+G48</f>
        <v>0</v>
      </c>
      <c r="H40" s="7">
        <f t="shared" si="0"/>
        <v>0</v>
      </c>
      <c r="I40" s="7">
        <f>I41+I48</f>
        <v>0</v>
      </c>
      <c r="J40" s="7">
        <f>J41+J48</f>
        <v>0</v>
      </c>
      <c r="K40" s="55"/>
      <c r="M40" s="49"/>
      <c r="N40" s="51"/>
      <c r="O40" s="49"/>
    </row>
    <row r="41" spans="1:15" ht="30" customHeight="1" x14ac:dyDescent="0.2">
      <c r="A41" s="128" t="s">
        <v>231</v>
      </c>
      <c r="B41" s="129"/>
      <c r="C41" s="129"/>
      <c r="D41" s="130"/>
      <c r="E41" s="8">
        <f>E42+E43+E44+E45+E46+E47</f>
        <v>0</v>
      </c>
      <c r="F41" s="8">
        <f>F42+F43+F44+F45+F46+F47</f>
        <v>0</v>
      </c>
      <c r="G41" s="8">
        <f>G42+G43+G44+G45+G46+G47</f>
        <v>0</v>
      </c>
      <c r="H41" s="7">
        <f t="shared" si="0"/>
        <v>0</v>
      </c>
      <c r="I41" s="8">
        <f>I42+I43+I44+I45+I46+I47</f>
        <v>0</v>
      </c>
      <c r="J41" s="8">
        <f>J42+J43+J44+J45+J46+J47</f>
        <v>0</v>
      </c>
      <c r="K41" s="55"/>
      <c r="M41" s="49"/>
      <c r="N41" s="51"/>
      <c r="O41" s="49"/>
    </row>
    <row r="42" spans="1:15" ht="30" customHeight="1" x14ac:dyDescent="0.2">
      <c r="A42" s="128" t="s">
        <v>232</v>
      </c>
      <c r="B42" s="129"/>
      <c r="C42" s="129"/>
      <c r="D42" s="130"/>
      <c r="E42" s="6"/>
      <c r="F42" s="6"/>
      <c r="G42" s="6"/>
      <c r="H42" s="7">
        <f t="shared" si="0"/>
        <v>0</v>
      </c>
      <c r="I42" s="6"/>
      <c r="J42" s="6"/>
      <c r="K42" s="55"/>
      <c r="M42" s="49"/>
      <c r="N42" s="50">
        <f t="shared" ref="N42:N47" si="4">F42</f>
        <v>0</v>
      </c>
      <c r="O42" s="49"/>
    </row>
    <row r="43" spans="1:15" ht="30" customHeight="1" x14ac:dyDescent="0.2">
      <c r="A43" s="128" t="s">
        <v>233</v>
      </c>
      <c r="B43" s="129"/>
      <c r="C43" s="129"/>
      <c r="D43" s="130"/>
      <c r="E43" s="6"/>
      <c r="F43" s="6"/>
      <c r="G43" s="6"/>
      <c r="H43" s="7">
        <f t="shared" si="0"/>
        <v>0</v>
      </c>
      <c r="I43" s="6"/>
      <c r="J43" s="6"/>
      <c r="K43" s="46"/>
      <c r="M43" s="49"/>
      <c r="N43" s="50">
        <f t="shared" si="4"/>
        <v>0</v>
      </c>
      <c r="O43" s="49"/>
    </row>
    <row r="44" spans="1:15" ht="30" customHeight="1" x14ac:dyDescent="0.2">
      <c r="A44" s="128" t="s">
        <v>234</v>
      </c>
      <c r="B44" s="129"/>
      <c r="C44" s="129"/>
      <c r="D44" s="130"/>
      <c r="E44" s="6"/>
      <c r="F44" s="6"/>
      <c r="G44" s="6"/>
      <c r="H44" s="7">
        <f t="shared" si="0"/>
        <v>0</v>
      </c>
      <c r="I44" s="6"/>
      <c r="J44" s="6"/>
      <c r="K44" s="55"/>
      <c r="M44" s="49"/>
      <c r="N44" s="50">
        <f t="shared" si="4"/>
        <v>0</v>
      </c>
      <c r="O44" s="49"/>
    </row>
    <row r="45" spans="1:15" ht="30" customHeight="1" x14ac:dyDescent="0.2">
      <c r="A45" s="128" t="s">
        <v>235</v>
      </c>
      <c r="B45" s="129"/>
      <c r="C45" s="129"/>
      <c r="D45" s="130"/>
      <c r="E45" s="6"/>
      <c r="F45" s="6"/>
      <c r="G45" s="6"/>
      <c r="H45" s="7">
        <f t="shared" si="0"/>
        <v>0</v>
      </c>
      <c r="I45" s="6"/>
      <c r="J45" s="6"/>
      <c r="K45" s="55"/>
      <c r="M45" s="49"/>
      <c r="N45" s="50">
        <f t="shared" si="4"/>
        <v>0</v>
      </c>
      <c r="O45" s="49"/>
    </row>
    <row r="46" spans="1:15" ht="30" customHeight="1" x14ac:dyDescent="0.2">
      <c r="A46" s="131" t="s">
        <v>236</v>
      </c>
      <c r="B46" s="129"/>
      <c r="C46" s="129"/>
      <c r="D46" s="130"/>
      <c r="E46" s="6"/>
      <c r="F46" s="6"/>
      <c r="G46" s="6"/>
      <c r="H46" s="7">
        <f t="shared" si="0"/>
        <v>0</v>
      </c>
      <c r="I46" s="6"/>
      <c r="J46" s="6"/>
      <c r="K46" s="55"/>
      <c r="M46" s="49"/>
      <c r="N46" s="50">
        <f t="shared" si="4"/>
        <v>0</v>
      </c>
      <c r="O46" s="49"/>
    </row>
    <row r="47" spans="1:15" ht="30" customHeight="1" x14ac:dyDescent="0.2">
      <c r="A47" s="128" t="s">
        <v>237</v>
      </c>
      <c r="B47" s="129"/>
      <c r="C47" s="129"/>
      <c r="D47" s="130"/>
      <c r="E47" s="6"/>
      <c r="F47" s="6"/>
      <c r="G47" s="6"/>
      <c r="H47" s="7">
        <f t="shared" si="0"/>
        <v>0</v>
      </c>
      <c r="I47" s="6"/>
      <c r="J47" s="6"/>
      <c r="K47" s="55"/>
      <c r="M47" s="49"/>
      <c r="N47" s="50">
        <f t="shared" si="4"/>
        <v>0</v>
      </c>
      <c r="O47" s="49"/>
    </row>
    <row r="48" spans="1:15" ht="30" customHeight="1" x14ac:dyDescent="0.2">
      <c r="A48" s="128" t="s">
        <v>238</v>
      </c>
      <c r="B48" s="129"/>
      <c r="C48" s="129"/>
      <c r="D48" s="130"/>
      <c r="E48" s="8">
        <f>E49+E50+E51</f>
        <v>0</v>
      </c>
      <c r="F48" s="8">
        <f>F49+F50+F51</f>
        <v>0</v>
      </c>
      <c r="G48" s="8">
        <f>G49+G50+G51</f>
        <v>0</v>
      </c>
      <c r="H48" s="7">
        <f t="shared" si="0"/>
        <v>0</v>
      </c>
      <c r="I48" s="8">
        <f>I49+I50+I51</f>
        <v>0</v>
      </c>
      <c r="J48" s="8">
        <f>J49+J50+J51</f>
        <v>0</v>
      </c>
      <c r="K48" s="55"/>
      <c r="M48" s="49"/>
      <c r="N48" s="51"/>
      <c r="O48" s="49"/>
    </row>
    <row r="49" spans="1:15" ht="30" customHeight="1" x14ac:dyDescent="0.2">
      <c r="A49" s="128" t="s">
        <v>239</v>
      </c>
      <c r="B49" s="129"/>
      <c r="C49" s="129"/>
      <c r="D49" s="130"/>
      <c r="E49" s="6"/>
      <c r="F49" s="6"/>
      <c r="G49" s="6"/>
      <c r="H49" s="7">
        <f t="shared" si="0"/>
        <v>0</v>
      </c>
      <c r="I49" s="6"/>
      <c r="J49" s="6"/>
      <c r="K49" s="55"/>
      <c r="M49" s="49"/>
      <c r="N49" s="50">
        <f>F49</f>
        <v>0</v>
      </c>
      <c r="O49" s="49"/>
    </row>
    <row r="50" spans="1:15" ht="30" customHeight="1" x14ac:dyDescent="0.2">
      <c r="A50" s="128" t="s">
        <v>240</v>
      </c>
      <c r="B50" s="129"/>
      <c r="C50" s="129"/>
      <c r="D50" s="130"/>
      <c r="E50" s="6"/>
      <c r="F50" s="6"/>
      <c r="G50" s="6"/>
      <c r="H50" s="7">
        <f t="shared" si="0"/>
        <v>0</v>
      </c>
      <c r="I50" s="6"/>
      <c r="J50" s="6"/>
      <c r="K50" s="55"/>
      <c r="M50" s="49"/>
      <c r="N50" s="50">
        <f>F50</f>
        <v>0</v>
      </c>
      <c r="O50" s="49"/>
    </row>
    <row r="51" spans="1:15" ht="30" customHeight="1" x14ac:dyDescent="0.2">
      <c r="A51" s="128" t="s">
        <v>241</v>
      </c>
      <c r="B51" s="129"/>
      <c r="C51" s="129"/>
      <c r="D51" s="130"/>
      <c r="E51" s="6"/>
      <c r="F51" s="6"/>
      <c r="G51" s="6"/>
      <c r="H51" s="7">
        <f t="shared" si="0"/>
        <v>0</v>
      </c>
      <c r="I51" s="6"/>
      <c r="J51" s="6"/>
      <c r="K51" s="55"/>
      <c r="M51" s="49"/>
      <c r="N51" s="50">
        <f>F51</f>
        <v>0</v>
      </c>
      <c r="O51" s="49"/>
    </row>
    <row r="52" spans="1:15" ht="30" customHeight="1" x14ac:dyDescent="0.25">
      <c r="A52" s="128" t="s">
        <v>252</v>
      </c>
      <c r="B52" s="136"/>
      <c r="C52" s="136"/>
      <c r="D52" s="137"/>
      <c r="E52" s="6"/>
      <c r="F52" s="6"/>
      <c r="G52" s="6"/>
      <c r="H52" s="7">
        <f t="shared" si="0"/>
        <v>0</v>
      </c>
      <c r="I52" s="6"/>
      <c r="J52" s="6"/>
      <c r="K52" s="55"/>
      <c r="M52" s="49"/>
      <c r="N52" s="53"/>
      <c r="O52" s="49"/>
    </row>
    <row r="53" spans="1:15" ht="30" customHeight="1" x14ac:dyDescent="0.25">
      <c r="A53" s="110" t="s">
        <v>253</v>
      </c>
      <c r="B53" s="134"/>
      <c r="C53" s="134"/>
      <c r="D53" s="135"/>
      <c r="E53" s="7">
        <f t="shared" ref="E53:J53" si="5">E54+E57+E58+E59+E60+E61+E72+E73</f>
        <v>0</v>
      </c>
      <c r="F53" s="7">
        <f t="shared" si="5"/>
        <v>0</v>
      </c>
      <c r="G53" s="7">
        <f t="shared" si="5"/>
        <v>0</v>
      </c>
      <c r="H53" s="7">
        <f t="shared" si="0"/>
        <v>0</v>
      </c>
      <c r="I53" s="7">
        <f t="shared" si="5"/>
        <v>0</v>
      </c>
      <c r="J53" s="7">
        <f t="shared" si="5"/>
        <v>0</v>
      </c>
      <c r="K53" s="13"/>
      <c r="M53" s="49"/>
      <c r="N53" s="49"/>
      <c r="O53" s="49"/>
    </row>
    <row r="54" spans="1:15" ht="30" customHeight="1" x14ac:dyDescent="0.25">
      <c r="A54" s="128" t="s">
        <v>150</v>
      </c>
      <c r="B54" s="136"/>
      <c r="C54" s="136"/>
      <c r="D54" s="137"/>
      <c r="E54" s="8">
        <f t="shared" ref="E54:J54" si="6">E55+E56</f>
        <v>0</v>
      </c>
      <c r="F54" s="8">
        <f t="shared" si="6"/>
        <v>0</v>
      </c>
      <c r="G54" s="8">
        <f t="shared" si="6"/>
        <v>0</v>
      </c>
      <c r="H54" s="7">
        <f t="shared" si="0"/>
        <v>0</v>
      </c>
      <c r="I54" s="8">
        <f t="shared" si="6"/>
        <v>0</v>
      </c>
      <c r="J54" s="8">
        <f t="shared" si="6"/>
        <v>0</v>
      </c>
      <c r="K54" s="55"/>
      <c r="M54" s="49"/>
      <c r="N54" s="49"/>
      <c r="O54" s="49"/>
    </row>
    <row r="55" spans="1:15" ht="30" customHeight="1" x14ac:dyDescent="0.25">
      <c r="A55" s="128" t="s">
        <v>247</v>
      </c>
      <c r="B55" s="136"/>
      <c r="C55" s="136"/>
      <c r="D55" s="137"/>
      <c r="E55" s="6"/>
      <c r="F55" s="6"/>
      <c r="G55" s="6"/>
      <c r="H55" s="7">
        <f t="shared" si="0"/>
        <v>0</v>
      </c>
      <c r="I55" s="6"/>
      <c r="J55" s="6"/>
      <c r="K55" s="55"/>
      <c r="M55" s="49"/>
      <c r="N55" s="49"/>
      <c r="O55" s="49"/>
    </row>
    <row r="56" spans="1:15" ht="30" customHeight="1" x14ac:dyDescent="0.25">
      <c r="A56" s="128" t="s">
        <v>248</v>
      </c>
      <c r="B56" s="136"/>
      <c r="C56" s="136"/>
      <c r="D56" s="137"/>
      <c r="E56" s="6"/>
      <c r="F56" s="6"/>
      <c r="G56" s="6"/>
      <c r="H56" s="7">
        <f t="shared" si="0"/>
        <v>0</v>
      </c>
      <c r="I56" s="6"/>
      <c r="J56" s="6"/>
      <c r="K56" s="55"/>
      <c r="M56" s="49"/>
      <c r="N56" s="49"/>
      <c r="O56" s="49"/>
    </row>
    <row r="57" spans="1:15" ht="30" customHeight="1" x14ac:dyDescent="0.25">
      <c r="A57" s="128" t="s">
        <v>151</v>
      </c>
      <c r="B57" s="136"/>
      <c r="C57" s="136"/>
      <c r="D57" s="137"/>
      <c r="E57" s="6"/>
      <c r="F57" s="6"/>
      <c r="G57" s="6"/>
      <c r="H57" s="7">
        <f t="shared" si="0"/>
        <v>0</v>
      </c>
      <c r="I57" s="6"/>
      <c r="J57" s="6"/>
      <c r="K57" s="55"/>
      <c r="M57" s="49"/>
      <c r="N57" s="49"/>
      <c r="O57" s="49"/>
    </row>
    <row r="58" spans="1:15" ht="30" customHeight="1" x14ac:dyDescent="0.25">
      <c r="A58" s="128" t="s">
        <v>152</v>
      </c>
      <c r="B58" s="136"/>
      <c r="C58" s="136"/>
      <c r="D58" s="137"/>
      <c r="E58" s="6"/>
      <c r="F58" s="6"/>
      <c r="G58" s="6"/>
      <c r="H58" s="7">
        <f t="shared" si="0"/>
        <v>0</v>
      </c>
      <c r="I58" s="6"/>
      <c r="J58" s="6"/>
      <c r="K58" s="55"/>
      <c r="M58" s="49"/>
      <c r="N58" s="49"/>
      <c r="O58" s="49"/>
    </row>
    <row r="59" spans="1:15" ht="30" customHeight="1" x14ac:dyDescent="0.25">
      <c r="A59" s="128" t="s">
        <v>153</v>
      </c>
      <c r="B59" s="136"/>
      <c r="C59" s="136"/>
      <c r="D59" s="137"/>
      <c r="E59" s="6"/>
      <c r="F59" s="6"/>
      <c r="G59" s="6"/>
      <c r="H59" s="7">
        <f t="shared" si="0"/>
        <v>0</v>
      </c>
      <c r="I59" s="6"/>
      <c r="J59" s="6"/>
      <c r="K59" s="55"/>
      <c r="M59" s="49"/>
      <c r="N59" s="49"/>
      <c r="O59" s="49"/>
    </row>
    <row r="60" spans="1:15" ht="30" customHeight="1" x14ac:dyDescent="0.25">
      <c r="A60" s="128" t="s">
        <v>154</v>
      </c>
      <c r="B60" s="136"/>
      <c r="C60" s="136"/>
      <c r="D60" s="137"/>
      <c r="E60" s="6"/>
      <c r="F60" s="6"/>
      <c r="G60" s="6"/>
      <c r="H60" s="7">
        <f t="shared" si="0"/>
        <v>0</v>
      </c>
      <c r="I60" s="6"/>
      <c r="J60" s="6"/>
      <c r="K60" s="55"/>
      <c r="M60" s="49"/>
      <c r="N60" s="49"/>
      <c r="O60" s="49"/>
    </row>
    <row r="61" spans="1:15" ht="30" customHeight="1" x14ac:dyDescent="0.25">
      <c r="A61" s="128" t="s">
        <v>155</v>
      </c>
      <c r="B61" s="136"/>
      <c r="C61" s="136"/>
      <c r="D61" s="137"/>
      <c r="E61" s="8">
        <f t="shared" ref="E61:J61" si="7">E62+E63+E64+E65+E66+E67+E68+E69+E70+E71</f>
        <v>0</v>
      </c>
      <c r="F61" s="8">
        <f t="shared" si="7"/>
        <v>0</v>
      </c>
      <c r="G61" s="8">
        <f t="shared" si="7"/>
        <v>0</v>
      </c>
      <c r="H61" s="7">
        <f t="shared" si="0"/>
        <v>0</v>
      </c>
      <c r="I61" s="8">
        <f t="shared" si="7"/>
        <v>0</v>
      </c>
      <c r="J61" s="8">
        <f t="shared" si="7"/>
        <v>0</v>
      </c>
      <c r="K61" s="55"/>
      <c r="M61" s="49"/>
      <c r="N61" s="49"/>
      <c r="O61" s="49"/>
    </row>
    <row r="62" spans="1:15" ht="30" customHeight="1" x14ac:dyDescent="0.25">
      <c r="A62" s="128" t="s">
        <v>156</v>
      </c>
      <c r="B62" s="136"/>
      <c r="C62" s="136"/>
      <c r="D62" s="137"/>
      <c r="E62" s="6"/>
      <c r="F62" s="6"/>
      <c r="G62" s="6"/>
      <c r="H62" s="7">
        <f t="shared" si="0"/>
        <v>0</v>
      </c>
      <c r="I62" s="6"/>
      <c r="J62" s="6"/>
      <c r="K62" s="55"/>
      <c r="M62" s="49"/>
      <c r="N62" s="49"/>
      <c r="O62" s="49"/>
    </row>
    <row r="63" spans="1:15" ht="30" customHeight="1" x14ac:dyDescent="0.25">
      <c r="A63" s="128" t="s">
        <v>157</v>
      </c>
      <c r="B63" s="136"/>
      <c r="C63" s="136"/>
      <c r="D63" s="137"/>
      <c r="E63" s="6"/>
      <c r="F63" s="6"/>
      <c r="G63" s="6"/>
      <c r="H63" s="7">
        <f t="shared" si="0"/>
        <v>0</v>
      </c>
      <c r="I63" s="6"/>
      <c r="J63" s="6"/>
      <c r="K63" s="55"/>
      <c r="M63" s="49"/>
      <c r="N63" s="49"/>
      <c r="O63" s="49"/>
    </row>
    <row r="64" spans="1:15" ht="30" customHeight="1" x14ac:dyDescent="0.25">
      <c r="A64" s="128" t="s">
        <v>158</v>
      </c>
      <c r="B64" s="136"/>
      <c r="C64" s="136"/>
      <c r="D64" s="137"/>
      <c r="E64" s="6"/>
      <c r="F64" s="6"/>
      <c r="G64" s="6"/>
      <c r="H64" s="7">
        <f t="shared" si="0"/>
        <v>0</v>
      </c>
      <c r="I64" s="6"/>
      <c r="J64" s="6"/>
      <c r="K64" s="55"/>
      <c r="M64" s="49"/>
      <c r="N64" s="49"/>
      <c r="O64" s="49"/>
    </row>
    <row r="65" spans="1:15" ht="30" customHeight="1" x14ac:dyDescent="0.25">
      <c r="A65" s="128" t="s">
        <v>159</v>
      </c>
      <c r="B65" s="136"/>
      <c r="C65" s="136"/>
      <c r="D65" s="137"/>
      <c r="E65" s="6"/>
      <c r="F65" s="6"/>
      <c r="G65" s="6"/>
      <c r="H65" s="7">
        <f t="shared" si="0"/>
        <v>0</v>
      </c>
      <c r="I65" s="6"/>
      <c r="J65" s="6"/>
      <c r="K65" s="55"/>
      <c r="M65" s="49"/>
      <c r="N65" s="49"/>
      <c r="O65" s="49"/>
    </row>
    <row r="66" spans="1:15" ht="30" customHeight="1" x14ac:dyDescent="0.25">
      <c r="A66" s="128" t="s">
        <v>160</v>
      </c>
      <c r="B66" s="136"/>
      <c r="C66" s="136"/>
      <c r="D66" s="137"/>
      <c r="E66" s="6"/>
      <c r="F66" s="6"/>
      <c r="G66" s="6"/>
      <c r="H66" s="7">
        <f t="shared" si="0"/>
        <v>0</v>
      </c>
      <c r="I66" s="6"/>
      <c r="J66" s="6"/>
      <c r="K66" s="55"/>
      <c r="M66" s="49"/>
      <c r="N66" s="49"/>
      <c r="O66" s="49"/>
    </row>
    <row r="67" spans="1:15" ht="30" customHeight="1" x14ac:dyDescent="0.25">
      <c r="A67" s="128" t="s">
        <v>161</v>
      </c>
      <c r="B67" s="136"/>
      <c r="C67" s="136"/>
      <c r="D67" s="137"/>
      <c r="E67" s="6"/>
      <c r="F67" s="6"/>
      <c r="G67" s="6"/>
      <c r="H67" s="7">
        <f t="shared" si="0"/>
        <v>0</v>
      </c>
      <c r="I67" s="6"/>
      <c r="J67" s="6"/>
      <c r="K67" s="55"/>
      <c r="M67" s="49"/>
      <c r="N67" s="49"/>
      <c r="O67" s="49"/>
    </row>
    <row r="68" spans="1:15" ht="30" customHeight="1" x14ac:dyDescent="0.25">
      <c r="A68" s="128" t="s">
        <v>162</v>
      </c>
      <c r="B68" s="136"/>
      <c r="C68" s="136"/>
      <c r="D68" s="137"/>
      <c r="E68" s="6"/>
      <c r="F68" s="6"/>
      <c r="G68" s="6"/>
      <c r="H68" s="7">
        <f t="shared" si="0"/>
        <v>0</v>
      </c>
      <c r="I68" s="6"/>
      <c r="J68" s="6"/>
      <c r="K68" s="55"/>
      <c r="M68" s="49"/>
      <c r="N68" s="49"/>
      <c r="O68" s="49"/>
    </row>
    <row r="69" spans="1:15" ht="30" customHeight="1" x14ac:dyDescent="0.25">
      <c r="A69" s="128" t="s">
        <v>163</v>
      </c>
      <c r="B69" s="136"/>
      <c r="C69" s="136"/>
      <c r="D69" s="137"/>
      <c r="E69" s="6"/>
      <c r="F69" s="6"/>
      <c r="G69" s="6"/>
      <c r="H69" s="7">
        <f t="shared" si="0"/>
        <v>0</v>
      </c>
      <c r="I69" s="6"/>
      <c r="J69" s="6"/>
      <c r="K69" s="55"/>
      <c r="M69" s="49"/>
      <c r="N69" s="50">
        <f>F69</f>
        <v>0</v>
      </c>
      <c r="O69" s="49"/>
    </row>
    <row r="70" spans="1:15" ht="30" customHeight="1" x14ac:dyDescent="0.25">
      <c r="A70" s="128" t="s">
        <v>164</v>
      </c>
      <c r="B70" s="136"/>
      <c r="C70" s="136"/>
      <c r="D70" s="137"/>
      <c r="E70" s="6"/>
      <c r="F70" s="6"/>
      <c r="G70" s="6"/>
      <c r="H70" s="7">
        <f t="shared" si="0"/>
        <v>0</v>
      </c>
      <c r="I70" s="6"/>
      <c r="J70" s="6"/>
      <c r="K70" s="55"/>
      <c r="M70" s="49"/>
      <c r="N70" s="50">
        <f>F70</f>
        <v>0</v>
      </c>
      <c r="O70" s="49"/>
    </row>
    <row r="71" spans="1:15" ht="30" customHeight="1" x14ac:dyDescent="0.25">
      <c r="A71" s="128" t="s">
        <v>165</v>
      </c>
      <c r="B71" s="136"/>
      <c r="C71" s="136"/>
      <c r="D71" s="137"/>
      <c r="E71" s="6"/>
      <c r="F71" s="6"/>
      <c r="G71" s="6"/>
      <c r="H71" s="7">
        <f t="shared" si="0"/>
        <v>0</v>
      </c>
      <c r="I71" s="6"/>
      <c r="J71" s="6"/>
      <c r="K71" s="55"/>
      <c r="M71" s="49"/>
      <c r="N71" s="49"/>
      <c r="O71" s="49"/>
    </row>
    <row r="72" spans="1:15" ht="30" customHeight="1" x14ac:dyDescent="0.25">
      <c r="A72" s="128" t="s">
        <v>166</v>
      </c>
      <c r="B72" s="136"/>
      <c r="C72" s="136"/>
      <c r="D72" s="137"/>
      <c r="E72" s="6"/>
      <c r="F72" s="6"/>
      <c r="G72" s="6"/>
      <c r="H72" s="7">
        <f t="shared" si="0"/>
        <v>0</v>
      </c>
      <c r="I72" s="6"/>
      <c r="J72" s="6"/>
      <c r="K72" s="55"/>
      <c r="M72" s="49"/>
      <c r="N72" s="49"/>
      <c r="O72" s="49"/>
    </row>
    <row r="73" spans="1:15" ht="30" customHeight="1" x14ac:dyDescent="0.25">
      <c r="A73" s="128" t="s">
        <v>254</v>
      </c>
      <c r="B73" s="136"/>
      <c r="C73" s="136"/>
      <c r="D73" s="137"/>
      <c r="E73" s="6"/>
      <c r="F73" s="6"/>
      <c r="G73" s="6"/>
      <c r="H73" s="7">
        <f t="shared" si="0"/>
        <v>0</v>
      </c>
      <c r="I73" s="6"/>
      <c r="J73" s="6"/>
      <c r="K73" s="55"/>
      <c r="M73" s="49"/>
      <c r="N73" s="49"/>
      <c r="O73" s="49"/>
    </row>
    <row r="74" spans="1:15" ht="30" customHeight="1" x14ac:dyDescent="0.25">
      <c r="A74" s="110" t="s">
        <v>1</v>
      </c>
      <c r="B74" s="134"/>
      <c r="C74" s="134"/>
      <c r="D74" s="135"/>
      <c r="E74" s="7">
        <f t="shared" ref="E74:J74" si="8">E15+E53</f>
        <v>0</v>
      </c>
      <c r="F74" s="7">
        <f t="shared" si="8"/>
        <v>0</v>
      </c>
      <c r="G74" s="7">
        <f t="shared" si="8"/>
        <v>0</v>
      </c>
      <c r="H74" s="7">
        <f t="shared" si="0"/>
        <v>0</v>
      </c>
      <c r="I74" s="7">
        <f t="shared" si="8"/>
        <v>0</v>
      </c>
      <c r="J74" s="7">
        <f t="shared" si="8"/>
        <v>0</v>
      </c>
      <c r="K74" s="13"/>
      <c r="M74" s="49"/>
      <c r="N74" s="49"/>
      <c r="O74" s="49"/>
    </row>
    <row r="76" spans="1:15" ht="51.75" customHeight="1" x14ac:dyDescent="0.2">
      <c r="A76" s="115" t="s">
        <v>41</v>
      </c>
      <c r="B76" s="58"/>
      <c r="C76" s="58"/>
      <c r="D76" s="58"/>
      <c r="E76" s="98"/>
      <c r="F76" s="99"/>
      <c r="G76" s="99"/>
      <c r="H76" s="99"/>
      <c r="I76" s="99"/>
      <c r="J76" s="99"/>
      <c r="K76" s="100"/>
    </row>
  </sheetData>
  <sheetProtection password="8D29" sheet="1" formatRows="0"/>
  <mergeCells count="77">
    <mergeCell ref="A35:D35"/>
    <mergeCell ref="A42:D42"/>
    <mergeCell ref="A33:D33"/>
    <mergeCell ref="A34:D34"/>
    <mergeCell ref="A22:D22"/>
    <mergeCell ref="A28:D28"/>
    <mergeCell ref="A24:D24"/>
    <mergeCell ref="A25:D25"/>
    <mergeCell ref="J13:J14"/>
    <mergeCell ref="K13:K14"/>
    <mergeCell ref="A17:D17"/>
    <mergeCell ref="M13:O13"/>
    <mergeCell ref="A8:D8"/>
    <mergeCell ref="A11:D11"/>
    <mergeCell ref="A18:D18"/>
    <mergeCell ref="A19:D19"/>
    <mergeCell ref="A20:D20"/>
    <mergeCell ref="A21:D21"/>
    <mergeCell ref="A15:D15"/>
    <mergeCell ref="A16:D16"/>
    <mergeCell ref="A48:D48"/>
    <mergeCell ref="A54:D54"/>
    <mergeCell ref="A53:D53"/>
    <mergeCell ref="A76:D76"/>
    <mergeCell ref="E76:K76"/>
    <mergeCell ref="A69:D69"/>
    <mergeCell ref="A70:D70"/>
    <mergeCell ref="A71:D71"/>
    <mergeCell ref="A72:D72"/>
    <mergeCell ref="A73:D73"/>
    <mergeCell ref="A74:D74"/>
    <mergeCell ref="A66:D66"/>
    <mergeCell ref="A67:D67"/>
    <mergeCell ref="A56:D56"/>
    <mergeCell ref="A61:D61"/>
    <mergeCell ref="A65:D65"/>
    <mergeCell ref="A55:D55"/>
    <mergeCell ref="A68:D68"/>
    <mergeCell ref="A57:D57"/>
    <mergeCell ref="A58:D58"/>
    <mergeCell ref="A59:D59"/>
    <mergeCell ref="A60:D60"/>
    <mergeCell ref="A62:D62"/>
    <mergeCell ref="A63:D63"/>
    <mergeCell ref="A64:D64"/>
    <mergeCell ref="A3:D3"/>
    <mergeCell ref="I13:I14"/>
    <mergeCell ref="A23:D23"/>
    <mergeCell ref="A40:D40"/>
    <mergeCell ref="A52:D52"/>
    <mergeCell ref="A9:D9"/>
    <mergeCell ref="A10:D10"/>
    <mergeCell ref="A13:D14"/>
    <mergeCell ref="E13:H13"/>
    <mergeCell ref="A6:D6"/>
    <mergeCell ref="A30:D30"/>
    <mergeCell ref="A31:D31"/>
    <mergeCell ref="A32:D32"/>
    <mergeCell ref="A43:D43"/>
    <mergeCell ref="A44:D44"/>
    <mergeCell ref="A45:D45"/>
    <mergeCell ref="A1:K1"/>
    <mergeCell ref="A4:D4"/>
    <mergeCell ref="A5:D5"/>
    <mergeCell ref="A50:D50"/>
    <mergeCell ref="A51:D51"/>
    <mergeCell ref="A37:D37"/>
    <mergeCell ref="A38:D38"/>
    <mergeCell ref="A39:D39"/>
    <mergeCell ref="A41:D41"/>
    <mergeCell ref="A49:D49"/>
    <mergeCell ref="A46:D46"/>
    <mergeCell ref="A47:D47"/>
    <mergeCell ref="A26:D26"/>
    <mergeCell ref="A27:D27"/>
    <mergeCell ref="A29:D29"/>
    <mergeCell ref="A36:D36"/>
  </mergeCells>
  <conditionalFormatting sqref="K15">
    <cfRule type="expression" dxfId="217" priority="247" stopIfTrue="1">
      <formula>AND(H15&lt;E15,K15="")</formula>
    </cfRule>
    <cfRule type="expression" dxfId="216" priority="248" stopIfTrue="1">
      <formula>AND(H15&gt;E15,K15="")</formula>
    </cfRule>
  </conditionalFormatting>
  <conditionalFormatting sqref="K16">
    <cfRule type="expression" dxfId="215" priority="187" stopIfTrue="1">
      <formula>AND(H16&gt;E16,K16="")</formula>
    </cfRule>
    <cfRule type="expression" dxfId="214" priority="246" stopIfTrue="1">
      <formula>AND(H16&lt;E16,K16="")</formula>
    </cfRule>
  </conditionalFormatting>
  <conditionalFormatting sqref="K17">
    <cfRule type="expression" dxfId="213" priority="186" stopIfTrue="1">
      <formula>AND(H17&gt;E17,K17="")</formula>
    </cfRule>
    <cfRule type="expression" dxfId="212" priority="245" stopIfTrue="1">
      <formula>AND(H17&lt;E17,K17="")</formula>
    </cfRule>
  </conditionalFormatting>
  <conditionalFormatting sqref="K18">
    <cfRule type="expression" dxfId="211" priority="185" stopIfTrue="1">
      <formula>AND(H18&gt;E18,K18="")</formula>
    </cfRule>
    <cfRule type="expression" dxfId="210" priority="244" stopIfTrue="1">
      <formula>AND(H18&lt;E18,K18="")</formula>
    </cfRule>
  </conditionalFormatting>
  <conditionalFormatting sqref="K19">
    <cfRule type="expression" dxfId="209" priority="184" stopIfTrue="1">
      <formula>AND(H19&gt;E19,K19="")</formula>
    </cfRule>
    <cfRule type="expression" dxfId="208" priority="243" stopIfTrue="1">
      <formula>AND(H19&lt;E19,K19="")</formula>
    </cfRule>
  </conditionalFormatting>
  <conditionalFormatting sqref="K20">
    <cfRule type="expression" dxfId="207" priority="183" stopIfTrue="1">
      <formula>AND(H20&gt;E20,K20="")</formula>
    </cfRule>
    <cfRule type="expression" dxfId="206" priority="242" stopIfTrue="1">
      <formula>AND(H20&lt;E20,K20="")</formula>
    </cfRule>
  </conditionalFormatting>
  <conditionalFormatting sqref="K21">
    <cfRule type="expression" dxfId="205" priority="182" stopIfTrue="1">
      <formula>AND(H21&gt;E21,K21="")</formula>
    </cfRule>
    <cfRule type="expression" dxfId="204" priority="241" stopIfTrue="1">
      <formula>AND(H21&lt;E21,K21="")</formula>
    </cfRule>
  </conditionalFormatting>
  <conditionalFormatting sqref="K22">
    <cfRule type="expression" dxfId="203" priority="181" stopIfTrue="1">
      <formula>AND(H22&gt;E22,K22="")</formula>
    </cfRule>
    <cfRule type="expression" dxfId="202" priority="240" stopIfTrue="1">
      <formula>AND(H22&lt;E22,K22="")</formula>
    </cfRule>
  </conditionalFormatting>
  <conditionalFormatting sqref="K23">
    <cfRule type="expression" dxfId="201" priority="180" stopIfTrue="1">
      <formula>AND(H23&gt;E23,K23="")</formula>
    </cfRule>
    <cfRule type="expression" dxfId="200" priority="239" stopIfTrue="1">
      <formula>AND(H23&lt;E23,K23="")</formula>
    </cfRule>
  </conditionalFormatting>
  <conditionalFormatting sqref="K24">
    <cfRule type="expression" dxfId="199" priority="179" stopIfTrue="1">
      <formula>AND(H24&gt;E24,K24="")</formula>
    </cfRule>
    <cfRule type="expression" dxfId="198" priority="238" stopIfTrue="1">
      <formula>AND(H24&lt;E24,K24="")</formula>
    </cfRule>
  </conditionalFormatting>
  <conditionalFormatting sqref="K25">
    <cfRule type="expression" dxfId="197" priority="178" stopIfTrue="1">
      <formula>AND(H25&gt;E25,K25="")</formula>
    </cfRule>
    <cfRule type="expression" dxfId="196" priority="237" stopIfTrue="1">
      <formula>AND(H25&lt;E25,K25="")</formula>
    </cfRule>
  </conditionalFormatting>
  <conditionalFormatting sqref="K26">
    <cfRule type="expression" dxfId="195" priority="177" stopIfTrue="1">
      <formula>AND(H26&gt;E26,K26="")</formula>
    </cfRule>
    <cfRule type="expression" dxfId="194" priority="236" stopIfTrue="1">
      <formula>AND(H26&lt;E26,K26="")</formula>
    </cfRule>
  </conditionalFormatting>
  <conditionalFormatting sqref="K27">
    <cfRule type="expression" dxfId="193" priority="176" stopIfTrue="1">
      <formula>AND(H27&gt;E27,K27="")</formula>
    </cfRule>
    <cfRule type="expression" dxfId="192" priority="235" stopIfTrue="1">
      <formula>AND(H27&lt;E27,K27="")</formula>
    </cfRule>
  </conditionalFormatting>
  <conditionalFormatting sqref="K28">
    <cfRule type="expression" dxfId="191" priority="175" stopIfTrue="1">
      <formula>AND(H28&gt;E28,K28="")</formula>
    </cfRule>
    <cfRule type="expression" dxfId="190" priority="234" stopIfTrue="1">
      <formula>AND(H28&lt;E28,K28="")</formula>
    </cfRule>
  </conditionalFormatting>
  <conditionalFormatting sqref="K29">
    <cfRule type="expression" dxfId="189" priority="174" stopIfTrue="1">
      <formula>AND(H29&gt;E29,K29="")</formula>
    </cfRule>
    <cfRule type="expression" dxfId="188" priority="233" stopIfTrue="1">
      <formula>AND(H29&lt;E29,K29="")</formula>
    </cfRule>
  </conditionalFormatting>
  <conditionalFormatting sqref="K30">
    <cfRule type="expression" dxfId="187" priority="173" stopIfTrue="1">
      <formula>AND(H30&gt;E30,K30="")</formula>
    </cfRule>
    <cfRule type="expression" dxfId="186" priority="232" stopIfTrue="1">
      <formula>AND(H30&lt;E30,K30="")</formula>
    </cfRule>
  </conditionalFormatting>
  <conditionalFormatting sqref="K31">
    <cfRule type="expression" dxfId="185" priority="172" stopIfTrue="1">
      <formula>AND(H31&gt;E31,K31="")</formula>
    </cfRule>
    <cfRule type="expression" dxfId="184" priority="231" stopIfTrue="1">
      <formula>AND(H31&lt;E31,K31="")</formula>
    </cfRule>
  </conditionalFormatting>
  <conditionalFormatting sqref="K32">
    <cfRule type="expression" dxfId="183" priority="171" stopIfTrue="1">
      <formula>AND(H32&gt;E32,K32="")</formula>
    </cfRule>
    <cfRule type="expression" dxfId="182" priority="230" stopIfTrue="1">
      <formula>AND(H32&lt;E32,K32="")</formula>
    </cfRule>
  </conditionalFormatting>
  <conditionalFormatting sqref="K33">
    <cfRule type="expression" dxfId="181" priority="170" stopIfTrue="1">
      <formula>AND(H33&gt;E33,K33="")</formula>
    </cfRule>
    <cfRule type="expression" dxfId="180" priority="229" stopIfTrue="1">
      <formula>AND(H33&lt;E33,K33="")</formula>
    </cfRule>
  </conditionalFormatting>
  <conditionalFormatting sqref="K34">
    <cfRule type="expression" dxfId="179" priority="169" stopIfTrue="1">
      <formula>AND(H34&gt;E34,K34="")</formula>
    </cfRule>
    <cfRule type="expression" dxfId="178" priority="228" stopIfTrue="1">
      <formula>AND(H34&lt;E34,K34="")</formula>
    </cfRule>
  </conditionalFormatting>
  <conditionalFormatting sqref="K35">
    <cfRule type="expression" dxfId="177" priority="168" stopIfTrue="1">
      <formula>AND(H35&gt;E35,K35="")</formula>
    </cfRule>
    <cfRule type="expression" dxfId="176" priority="227" stopIfTrue="1">
      <formula>AND(H35&lt;E35,K35="")</formula>
    </cfRule>
  </conditionalFormatting>
  <conditionalFormatting sqref="K36">
    <cfRule type="expression" dxfId="175" priority="167" stopIfTrue="1">
      <formula>AND(H36&gt;E36,K36="")</formula>
    </cfRule>
    <cfRule type="expression" dxfId="174" priority="226" stopIfTrue="1">
      <formula>AND(H36&lt;E36,K36="")</formula>
    </cfRule>
  </conditionalFormatting>
  <conditionalFormatting sqref="K37">
    <cfRule type="expression" dxfId="173" priority="166" stopIfTrue="1">
      <formula>AND(H37&gt;E37,K37="")</formula>
    </cfRule>
    <cfRule type="expression" dxfId="172" priority="225" stopIfTrue="1">
      <formula>AND(H37&lt;E37,K37="")</formula>
    </cfRule>
  </conditionalFormatting>
  <conditionalFormatting sqref="K38">
    <cfRule type="expression" dxfId="171" priority="165" stopIfTrue="1">
      <formula>AND(H38&gt;E38,K38="")</formula>
    </cfRule>
    <cfRule type="expression" dxfId="170" priority="224" stopIfTrue="1">
      <formula>AND(H38&lt;E38,K38="")</formula>
    </cfRule>
  </conditionalFormatting>
  <conditionalFormatting sqref="K39">
    <cfRule type="expression" dxfId="169" priority="164" stopIfTrue="1">
      <formula>AND(H39&gt;E39,K39="")</formula>
    </cfRule>
    <cfRule type="expression" dxfId="168" priority="223" stopIfTrue="1">
      <formula>AND(H39&lt;E39,K39="")</formula>
    </cfRule>
  </conditionalFormatting>
  <conditionalFormatting sqref="K40">
    <cfRule type="expression" dxfId="167" priority="163" stopIfTrue="1">
      <formula>AND(H40&gt;E40,K40="")</formula>
    </cfRule>
    <cfRule type="expression" dxfId="166" priority="222" stopIfTrue="1">
      <formula>AND(H40&lt;E40,K40="")</formula>
    </cfRule>
  </conditionalFormatting>
  <conditionalFormatting sqref="K41">
    <cfRule type="expression" dxfId="165" priority="162" stopIfTrue="1">
      <formula>AND(H41&gt;E41,K41="")</formula>
    </cfRule>
    <cfRule type="expression" dxfId="164" priority="221" stopIfTrue="1">
      <formula>AND(H41&lt;E41,K41="")</formula>
    </cfRule>
  </conditionalFormatting>
  <conditionalFormatting sqref="K42">
    <cfRule type="expression" dxfId="163" priority="161" stopIfTrue="1">
      <formula>AND(H42&gt;E42,K42="")</formula>
    </cfRule>
    <cfRule type="expression" dxfId="162" priority="220" stopIfTrue="1">
      <formula>AND(H42&lt;E42,K42="")</formula>
    </cfRule>
  </conditionalFormatting>
  <conditionalFormatting sqref="K43">
    <cfRule type="expression" dxfId="161" priority="160" stopIfTrue="1">
      <formula>AND(H43&gt;E43,K43="")</formula>
    </cfRule>
    <cfRule type="expression" dxfId="160" priority="219" stopIfTrue="1">
      <formula>AND(H43&lt;E43,K43="")</formula>
    </cfRule>
  </conditionalFormatting>
  <conditionalFormatting sqref="K44">
    <cfRule type="expression" dxfId="159" priority="159" stopIfTrue="1">
      <formula>AND(H44&gt;E44,K44="")</formula>
    </cfRule>
    <cfRule type="expression" dxfId="158" priority="218" stopIfTrue="1">
      <formula>AND(H44&lt;E44,K44="")</formula>
    </cfRule>
  </conditionalFormatting>
  <conditionalFormatting sqref="K45">
    <cfRule type="expression" dxfId="157" priority="158" stopIfTrue="1">
      <formula>AND(H45&gt;E45,K45="")</formula>
    </cfRule>
    <cfRule type="expression" dxfId="156" priority="217" stopIfTrue="1">
      <formula>AND(H45&lt;E45,K45="")</formula>
    </cfRule>
  </conditionalFormatting>
  <conditionalFormatting sqref="K46">
    <cfRule type="expression" dxfId="155" priority="157" stopIfTrue="1">
      <formula>AND(H46&gt;E46,K46="")</formula>
    </cfRule>
    <cfRule type="expression" dxfId="154" priority="216" stopIfTrue="1">
      <formula>AND(H46&lt;E46,K46="")</formula>
    </cfRule>
  </conditionalFormatting>
  <conditionalFormatting sqref="K47">
    <cfRule type="expression" dxfId="153" priority="156" stopIfTrue="1">
      <formula>AND(H47&gt;E47,K47="")</formula>
    </cfRule>
    <cfRule type="expression" dxfId="152" priority="215" stopIfTrue="1">
      <formula>AND(H47&lt;E47,K47="")</formula>
    </cfRule>
  </conditionalFormatting>
  <conditionalFormatting sqref="K48">
    <cfRule type="expression" dxfId="151" priority="155" stopIfTrue="1">
      <formula>AND(H48&gt;E48,K48="")</formula>
    </cfRule>
    <cfRule type="expression" dxfId="150" priority="214" stopIfTrue="1">
      <formula>AND(H48&lt;E48,K48="")</formula>
    </cfRule>
  </conditionalFormatting>
  <conditionalFormatting sqref="K49">
    <cfRule type="expression" dxfId="149" priority="154" stopIfTrue="1">
      <formula>AND(H49&gt;E49,K49="")</formula>
    </cfRule>
    <cfRule type="expression" dxfId="148" priority="213" stopIfTrue="1">
      <formula>AND(H49&lt;E49,K49="")</formula>
    </cfRule>
  </conditionalFormatting>
  <conditionalFormatting sqref="K50">
    <cfRule type="expression" dxfId="147" priority="153" stopIfTrue="1">
      <formula>AND(H50&gt;E50,K50="")</formula>
    </cfRule>
    <cfRule type="expression" dxfId="146" priority="212" stopIfTrue="1">
      <formula>AND(H50&lt;E50,K50="")</formula>
    </cfRule>
  </conditionalFormatting>
  <conditionalFormatting sqref="K51">
    <cfRule type="expression" dxfId="145" priority="152" stopIfTrue="1">
      <formula>AND(H51&gt;E51,K51="")</formula>
    </cfRule>
    <cfRule type="expression" dxfId="144" priority="211" stopIfTrue="1">
      <formula>AND(H51&lt;E51,K51="")</formula>
    </cfRule>
  </conditionalFormatting>
  <conditionalFormatting sqref="K52">
    <cfRule type="expression" dxfId="143" priority="151" stopIfTrue="1">
      <formula>AND(H52&gt;E52,K52="")</formula>
    </cfRule>
    <cfRule type="expression" dxfId="142" priority="210" stopIfTrue="1">
      <formula>AND(H52&lt;E52,K52="")</formula>
    </cfRule>
  </conditionalFormatting>
  <conditionalFormatting sqref="K53">
    <cfRule type="expression" dxfId="141" priority="150" stopIfTrue="1">
      <formula>AND(H53&gt;E53,K53="")</formula>
    </cfRule>
    <cfRule type="expression" dxfId="140" priority="209" stopIfTrue="1">
      <formula>AND(H53&lt;E53,K53="")</formula>
    </cfRule>
  </conditionalFormatting>
  <conditionalFormatting sqref="K54">
    <cfRule type="expression" dxfId="139" priority="149" stopIfTrue="1">
      <formula>AND(H54&gt;E54,K54="")</formula>
    </cfRule>
    <cfRule type="expression" dxfId="138" priority="208" stopIfTrue="1">
      <formula>AND(H54&lt;E54,K54="")</formula>
    </cfRule>
  </conditionalFormatting>
  <conditionalFormatting sqref="K55">
    <cfRule type="expression" dxfId="137" priority="148" stopIfTrue="1">
      <formula>AND(H55&gt;E55,K55="")</formula>
    </cfRule>
    <cfRule type="expression" dxfId="136" priority="207" stopIfTrue="1">
      <formula>AND(H55&lt;E55,K55="")</formula>
    </cfRule>
  </conditionalFormatting>
  <conditionalFormatting sqref="K56">
    <cfRule type="expression" dxfId="135" priority="147" stopIfTrue="1">
      <formula>AND(H56&gt;E56,K56="")</formula>
    </cfRule>
    <cfRule type="expression" dxfId="134" priority="206" stopIfTrue="1">
      <formula>AND(H56&lt;E56,K56="")</formula>
    </cfRule>
  </conditionalFormatting>
  <conditionalFormatting sqref="K57">
    <cfRule type="expression" dxfId="133" priority="146" stopIfTrue="1">
      <formula>AND(H57&gt;E57,K57="")</formula>
    </cfRule>
    <cfRule type="expression" dxfId="132" priority="205" stopIfTrue="1">
      <formula>AND(H57&lt;E57,K57="")</formula>
    </cfRule>
  </conditionalFormatting>
  <conditionalFormatting sqref="K58">
    <cfRule type="expression" dxfId="131" priority="145" stopIfTrue="1">
      <formula>AND(H58&gt;E58,K58="")</formula>
    </cfRule>
    <cfRule type="expression" dxfId="130" priority="204" stopIfTrue="1">
      <formula>AND(H58&lt;E58,K58="")</formula>
    </cfRule>
  </conditionalFormatting>
  <conditionalFormatting sqref="K59">
    <cfRule type="expression" dxfId="129" priority="144" stopIfTrue="1">
      <formula>AND(H59&gt;E59,K59="")</formula>
    </cfRule>
    <cfRule type="expression" dxfId="128" priority="203" stopIfTrue="1">
      <formula>AND(H59&lt;E59,K59="")</formula>
    </cfRule>
  </conditionalFormatting>
  <conditionalFormatting sqref="K60">
    <cfRule type="expression" dxfId="127" priority="143" stopIfTrue="1">
      <formula>AND(H60&gt;E60,K60="")</formula>
    </cfRule>
    <cfRule type="expression" dxfId="126" priority="202" stopIfTrue="1">
      <formula>AND(H60&lt;E60,K60="")</formula>
    </cfRule>
  </conditionalFormatting>
  <conditionalFormatting sqref="K61">
    <cfRule type="expression" dxfId="125" priority="142" stopIfTrue="1">
      <formula>AND(H61&gt;E61,K61="")</formula>
    </cfRule>
    <cfRule type="expression" dxfId="124" priority="201" stopIfTrue="1">
      <formula>AND(H61&lt;E61,K61="")</formula>
    </cfRule>
  </conditionalFormatting>
  <conditionalFormatting sqref="K62">
    <cfRule type="expression" dxfId="123" priority="141" stopIfTrue="1">
      <formula>AND(H62&gt;E62,K62="")</formula>
    </cfRule>
    <cfRule type="expression" dxfId="122" priority="200" stopIfTrue="1">
      <formula>AND(H62&lt;E62,K62="")</formula>
    </cfRule>
  </conditionalFormatting>
  <conditionalFormatting sqref="K63">
    <cfRule type="expression" dxfId="121" priority="140" stopIfTrue="1">
      <formula>AND(H63&gt;E63,K63="")</formula>
    </cfRule>
    <cfRule type="expression" dxfId="120" priority="199" stopIfTrue="1">
      <formula>AND(H63&lt;E63,K63="")</formula>
    </cfRule>
  </conditionalFormatting>
  <conditionalFormatting sqref="K64">
    <cfRule type="expression" dxfId="119" priority="139" stopIfTrue="1">
      <formula>AND(H64&gt;E64,K64="")</formula>
    </cfRule>
    <cfRule type="expression" dxfId="118" priority="198" stopIfTrue="1">
      <formula>AND(H64&lt;E64,K64="")</formula>
    </cfRule>
  </conditionalFormatting>
  <conditionalFormatting sqref="K65">
    <cfRule type="expression" dxfId="117" priority="138" stopIfTrue="1">
      <formula>AND(H65&gt;E65,K65="")</formula>
    </cfRule>
    <cfRule type="expression" dxfId="116" priority="197" stopIfTrue="1">
      <formula>AND(H65&lt;E65,K65="")</formula>
    </cfRule>
  </conditionalFormatting>
  <conditionalFormatting sqref="K66">
    <cfRule type="expression" dxfId="115" priority="137" stopIfTrue="1">
      <formula>AND(H66&gt;E66,K66="")</formula>
    </cfRule>
    <cfRule type="expression" dxfId="114" priority="196" stopIfTrue="1">
      <formula>AND(H66&lt;E66,K66="")</formula>
    </cfRule>
  </conditionalFormatting>
  <conditionalFormatting sqref="K67">
    <cfRule type="expression" dxfId="113" priority="136" stopIfTrue="1">
      <formula>AND(H67&gt;E67,K67="")</formula>
    </cfRule>
    <cfRule type="expression" dxfId="112" priority="195" stopIfTrue="1">
      <formula>AND(H67&lt;E67,K67="")</formula>
    </cfRule>
  </conditionalFormatting>
  <conditionalFormatting sqref="K68">
    <cfRule type="expression" dxfId="111" priority="135" stopIfTrue="1">
      <formula>AND(H68&gt;E68,K68="")</formula>
    </cfRule>
    <cfRule type="expression" dxfId="110" priority="194" stopIfTrue="1">
      <formula>AND(H68&lt;E68,K68="")</formula>
    </cfRule>
  </conditionalFormatting>
  <conditionalFormatting sqref="K69">
    <cfRule type="expression" dxfId="109" priority="134" stopIfTrue="1">
      <formula>AND(H69&gt;E69,K69="")</formula>
    </cfRule>
    <cfRule type="expression" dxfId="108" priority="193" stopIfTrue="1">
      <formula>AND(H69&lt;E69,K69="")</formula>
    </cfRule>
  </conditionalFormatting>
  <conditionalFormatting sqref="K70">
    <cfRule type="expression" dxfId="107" priority="133" stopIfTrue="1">
      <formula>AND(H70&gt;E71,K70="")</formula>
    </cfRule>
    <cfRule type="expression" dxfId="106" priority="192" stopIfTrue="1">
      <formula>AND(H70&lt;E70,K70="")</formula>
    </cfRule>
  </conditionalFormatting>
  <conditionalFormatting sqref="K71">
    <cfRule type="expression" dxfId="105" priority="132" stopIfTrue="1">
      <formula>AND(H71&gt;E71,K71="")</formula>
    </cfRule>
    <cfRule type="expression" dxfId="104" priority="191" stopIfTrue="1">
      <formula>AND(H71&lt;E71,K71="")</formula>
    </cfRule>
  </conditionalFormatting>
  <conditionalFormatting sqref="K72">
    <cfRule type="expression" dxfId="103" priority="131" stopIfTrue="1">
      <formula>AND(H72&gt;E72,K72="")</formula>
    </cfRule>
    <cfRule type="expression" dxfId="102" priority="190" stopIfTrue="1">
      <formula>AND(H72&lt;E72,K72="")</formula>
    </cfRule>
  </conditionalFormatting>
  <conditionalFormatting sqref="K73">
    <cfRule type="expression" dxfId="101" priority="130" stopIfTrue="1">
      <formula>AND(H73&gt;E73,K73="")</formula>
    </cfRule>
    <cfRule type="expression" dxfId="100" priority="189" stopIfTrue="1">
      <formula>AND(H73&lt;E73,K73="")</formula>
    </cfRule>
  </conditionalFormatting>
  <conditionalFormatting sqref="K74">
    <cfRule type="expression" dxfId="99" priority="129" stopIfTrue="1">
      <formula>AND(H74&gt;E74,K74="")</formula>
    </cfRule>
    <cfRule type="expression" dxfId="98" priority="188" stopIfTrue="1">
      <formula>AND(H74&lt;E74,K74="")</formula>
    </cfRule>
  </conditionalFormatting>
  <conditionalFormatting sqref="M15">
    <cfRule type="expression" dxfId="97" priority="128" stopIfTrue="1">
      <formula>($I$15+$J$15)&gt;$F$15</formula>
    </cfRule>
  </conditionalFormatting>
  <conditionalFormatting sqref="M16">
    <cfRule type="expression" dxfId="96" priority="126" stopIfTrue="1">
      <formula>($I$16+$J$16)&gt;$F$16</formula>
    </cfRule>
  </conditionalFormatting>
  <conditionalFormatting sqref="M17">
    <cfRule type="expression" dxfId="95" priority="125" stopIfTrue="1">
      <formula>($I$17+$J$17)&gt;$F$17</formula>
    </cfRule>
  </conditionalFormatting>
  <conditionalFormatting sqref="M18">
    <cfRule type="expression" dxfId="94" priority="123" stopIfTrue="1">
      <formula>($I$18+$J$18)&gt;$F$18</formula>
    </cfRule>
  </conditionalFormatting>
  <conditionalFormatting sqref="M19">
    <cfRule type="expression" dxfId="93" priority="122" stopIfTrue="1">
      <formula>($I$19+$J$19)&gt;$F$19</formula>
    </cfRule>
  </conditionalFormatting>
  <conditionalFormatting sqref="M20">
    <cfRule type="expression" dxfId="92" priority="121" stopIfTrue="1">
      <formula>($I$20+$J$20)&gt;$F$20</formula>
    </cfRule>
  </conditionalFormatting>
  <conditionalFormatting sqref="M21">
    <cfRule type="expression" dxfId="91" priority="120" stopIfTrue="1">
      <formula>($I$21+$J$21)&gt;$F$21</formula>
    </cfRule>
  </conditionalFormatting>
  <conditionalFormatting sqref="M22">
    <cfRule type="expression" dxfId="90" priority="119" stopIfTrue="1">
      <formula>($I$22+$J$22)&gt;$F$22</formula>
    </cfRule>
  </conditionalFormatting>
  <conditionalFormatting sqref="M23">
    <cfRule type="expression" dxfId="89" priority="118" stopIfTrue="1">
      <formula>($I$23+$J$23)&gt;$F$23</formula>
    </cfRule>
  </conditionalFormatting>
  <conditionalFormatting sqref="M24">
    <cfRule type="expression" dxfId="88" priority="117" stopIfTrue="1">
      <formula>($I$24+$J$24)&gt;$F$24</formula>
    </cfRule>
  </conditionalFormatting>
  <conditionalFormatting sqref="M25">
    <cfRule type="expression" dxfId="87" priority="116" stopIfTrue="1">
      <formula>($I$25+$J$25)&gt;$F$25</formula>
    </cfRule>
  </conditionalFormatting>
  <conditionalFormatting sqref="M26">
    <cfRule type="expression" dxfId="86" priority="115" stopIfTrue="1">
      <formula>($I$26+$J$26)&gt;$F$26</formula>
    </cfRule>
  </conditionalFormatting>
  <conditionalFormatting sqref="M27">
    <cfRule type="expression" dxfId="85" priority="114" stopIfTrue="1">
      <formula>($I$27+$J$27)&gt;$F$27</formula>
    </cfRule>
  </conditionalFormatting>
  <conditionalFormatting sqref="M28">
    <cfRule type="expression" dxfId="84" priority="113" stopIfTrue="1">
      <formula>($I$28+$J$28)&gt;$F$28</formula>
    </cfRule>
  </conditionalFormatting>
  <conditionalFormatting sqref="M29">
    <cfRule type="expression" dxfId="83" priority="112" stopIfTrue="1">
      <formula>($I$29+$J$29)&gt;$F$29</formula>
    </cfRule>
  </conditionalFormatting>
  <conditionalFormatting sqref="M30">
    <cfRule type="expression" dxfId="82" priority="111" stopIfTrue="1">
      <formula>($I$30+$J$30)&gt;$F$30</formula>
    </cfRule>
  </conditionalFormatting>
  <conditionalFormatting sqref="M31">
    <cfRule type="expression" dxfId="81" priority="110" stopIfTrue="1">
      <formula>($I$31+$J$31)&gt;$F$31</formula>
    </cfRule>
  </conditionalFormatting>
  <conditionalFormatting sqref="M32">
    <cfRule type="expression" dxfId="80" priority="109" stopIfTrue="1">
      <formula>($I$32+$J$32)&gt;$F$32</formula>
    </cfRule>
  </conditionalFormatting>
  <conditionalFormatting sqref="M33">
    <cfRule type="expression" dxfId="79" priority="108" stopIfTrue="1">
      <formula>($I$33+$J$33)&gt;$F$33</formula>
    </cfRule>
  </conditionalFormatting>
  <conditionalFormatting sqref="M34">
    <cfRule type="expression" dxfId="78" priority="107" stopIfTrue="1">
      <formula>($I$34+$J$34)&gt;$F$34</formula>
    </cfRule>
  </conditionalFormatting>
  <conditionalFormatting sqref="M35">
    <cfRule type="expression" dxfId="77" priority="106" stopIfTrue="1">
      <formula>($I$35+$J$35)&gt;$F$35</formula>
    </cfRule>
  </conditionalFormatting>
  <conditionalFormatting sqref="M36">
    <cfRule type="expression" dxfId="76" priority="105" stopIfTrue="1">
      <formula>($I$36+$J$36)&gt;$F$36</formula>
    </cfRule>
  </conditionalFormatting>
  <conditionalFormatting sqref="M37">
    <cfRule type="expression" dxfId="75" priority="104" stopIfTrue="1">
      <formula>($I$37+$J$37)&gt;$F$37</formula>
    </cfRule>
  </conditionalFormatting>
  <conditionalFormatting sqref="M38">
    <cfRule type="expression" dxfId="74" priority="103" stopIfTrue="1">
      <formula>($I$38+$J$38)&gt;$F$38</formula>
    </cfRule>
  </conditionalFormatting>
  <conditionalFormatting sqref="M39">
    <cfRule type="expression" dxfId="73" priority="102" stopIfTrue="1">
      <formula>($I$39+$J$39)&gt;$F$39</formula>
    </cfRule>
  </conditionalFormatting>
  <conditionalFormatting sqref="M40">
    <cfRule type="expression" dxfId="72" priority="101" stopIfTrue="1">
      <formula>($I$40+$J$40)&gt;$F$40</formula>
    </cfRule>
  </conditionalFormatting>
  <conditionalFormatting sqref="M41">
    <cfRule type="expression" dxfId="71" priority="100" stopIfTrue="1">
      <formula>($I$41+$J$41)&gt;$F$41</formula>
    </cfRule>
  </conditionalFormatting>
  <conditionalFormatting sqref="M42">
    <cfRule type="expression" dxfId="70" priority="99" stopIfTrue="1">
      <formula>($I$42+$J$42)&gt;$F$42</formula>
    </cfRule>
  </conditionalFormatting>
  <conditionalFormatting sqref="M43">
    <cfRule type="expression" dxfId="69" priority="98" stopIfTrue="1">
      <formula>($I$43+$J$43)&gt;$F$43</formula>
    </cfRule>
  </conditionalFormatting>
  <conditionalFormatting sqref="M44">
    <cfRule type="expression" dxfId="68" priority="97" stopIfTrue="1">
      <formula>($I$44+$J$44)&gt;$F$44</formula>
    </cfRule>
  </conditionalFormatting>
  <conditionalFormatting sqref="M45">
    <cfRule type="expression" dxfId="67" priority="96" stopIfTrue="1">
      <formula>($I$45+$J$45)&gt;$F$45</formula>
    </cfRule>
  </conditionalFormatting>
  <conditionalFormatting sqref="M46">
    <cfRule type="expression" dxfId="66" priority="95" stopIfTrue="1">
      <formula>($I$46+$J$46)&gt;$F$46</formula>
    </cfRule>
  </conditionalFormatting>
  <conditionalFormatting sqref="M47">
    <cfRule type="expression" dxfId="65" priority="94" stopIfTrue="1">
      <formula>($I$47+$J$47)&gt;$F$47</formula>
    </cfRule>
  </conditionalFormatting>
  <conditionalFormatting sqref="M48">
    <cfRule type="expression" dxfId="64" priority="93" stopIfTrue="1">
      <formula>($I$48+$J$48)&gt;$F$48</formula>
    </cfRule>
  </conditionalFormatting>
  <conditionalFormatting sqref="M49">
    <cfRule type="expression" dxfId="63" priority="92" stopIfTrue="1">
      <formula>($I$49+$J$49)&gt;$F$49</formula>
    </cfRule>
  </conditionalFormatting>
  <conditionalFormatting sqref="M50">
    <cfRule type="expression" dxfId="62" priority="91" stopIfTrue="1">
      <formula>($I$50+$J$50)&gt;$F$50</formula>
    </cfRule>
  </conditionalFormatting>
  <conditionalFormatting sqref="M51">
    <cfRule type="expression" dxfId="61" priority="90" stopIfTrue="1">
      <formula>($I$51+$J$51)&gt;$F$51</formula>
    </cfRule>
  </conditionalFormatting>
  <conditionalFormatting sqref="M52">
    <cfRule type="expression" dxfId="60" priority="89" stopIfTrue="1">
      <formula>($I$52+$J$52)&gt;$F$52</formula>
    </cfRule>
  </conditionalFormatting>
  <conditionalFormatting sqref="M53">
    <cfRule type="expression" dxfId="59" priority="88" stopIfTrue="1">
      <formula>($I$53+$J$53)&gt;$F$53</formula>
    </cfRule>
  </conditionalFormatting>
  <conditionalFormatting sqref="M54">
    <cfRule type="expression" dxfId="58" priority="87" stopIfTrue="1">
      <formula>($I$54+$J$54)&gt;$F$54</formula>
    </cfRule>
  </conditionalFormatting>
  <conditionalFormatting sqref="M55">
    <cfRule type="expression" dxfId="57" priority="86" stopIfTrue="1">
      <formula>($I$55+$J$55)&gt;$F$55</formula>
    </cfRule>
  </conditionalFormatting>
  <conditionalFormatting sqref="M56">
    <cfRule type="expression" dxfId="56" priority="85" stopIfTrue="1">
      <formula>($I$56+$J$56)&gt;$F$56</formula>
    </cfRule>
  </conditionalFormatting>
  <conditionalFormatting sqref="M57">
    <cfRule type="expression" dxfId="55" priority="84" stopIfTrue="1">
      <formula>($I$57+$J$57)&gt;$F$57</formula>
    </cfRule>
  </conditionalFormatting>
  <conditionalFormatting sqref="M58">
    <cfRule type="expression" dxfId="54" priority="83" stopIfTrue="1">
      <formula>($I$58+$J$58)&gt;$F$58</formula>
    </cfRule>
  </conditionalFormatting>
  <conditionalFormatting sqref="M59">
    <cfRule type="expression" dxfId="53" priority="82" stopIfTrue="1">
      <formula>($I$59+$J$59)&gt;$F$59</formula>
    </cfRule>
  </conditionalFormatting>
  <conditionalFormatting sqref="M60">
    <cfRule type="expression" dxfId="52" priority="81" stopIfTrue="1">
      <formula>($I$60+$J$60)&gt;$F$60</formula>
    </cfRule>
  </conditionalFormatting>
  <conditionalFormatting sqref="M61">
    <cfRule type="expression" dxfId="51" priority="80" stopIfTrue="1">
      <formula>($I$61+$J$61)&gt;$F$61</formula>
    </cfRule>
  </conditionalFormatting>
  <conditionalFormatting sqref="M62">
    <cfRule type="expression" dxfId="50" priority="79" stopIfTrue="1">
      <formula>($I$62+$J$62)&gt;$F$62</formula>
    </cfRule>
  </conditionalFormatting>
  <conditionalFormatting sqref="M63">
    <cfRule type="expression" dxfId="49" priority="78" stopIfTrue="1">
      <formula>($I$63+$J$63)&gt;$F$63</formula>
    </cfRule>
  </conditionalFormatting>
  <conditionalFormatting sqref="M64">
    <cfRule type="expression" dxfId="48" priority="77" stopIfTrue="1">
      <formula>($I$64+$J$64)&gt;$F$64</formula>
    </cfRule>
  </conditionalFormatting>
  <conditionalFormatting sqref="M65">
    <cfRule type="expression" dxfId="47" priority="76" stopIfTrue="1">
      <formula>($I$65+$J$65)&gt;$F$65</formula>
    </cfRule>
  </conditionalFormatting>
  <conditionalFormatting sqref="M66">
    <cfRule type="expression" dxfId="46" priority="75" stopIfTrue="1">
      <formula>($I$66+$J$66)&gt;$F$66</formula>
    </cfRule>
  </conditionalFormatting>
  <conditionalFormatting sqref="M67">
    <cfRule type="expression" dxfId="45" priority="74" stopIfTrue="1">
      <formula>($I$67+$J$67)&gt;$F$67</formula>
    </cfRule>
  </conditionalFormatting>
  <conditionalFormatting sqref="M68">
    <cfRule type="expression" dxfId="44" priority="73" stopIfTrue="1">
      <formula>($I$68+$J$68)&gt;$F$68</formula>
    </cfRule>
  </conditionalFormatting>
  <conditionalFormatting sqref="M69">
    <cfRule type="expression" dxfId="43" priority="72" stopIfTrue="1">
      <formula>($I$69+$J$69)&gt;$F$69</formula>
    </cfRule>
  </conditionalFormatting>
  <conditionalFormatting sqref="M70">
    <cfRule type="expression" dxfId="42" priority="71" stopIfTrue="1">
      <formula>($I$70+$J$70)&gt;$F$70</formula>
    </cfRule>
  </conditionalFormatting>
  <conditionalFormatting sqref="M71">
    <cfRule type="expression" dxfId="41" priority="70" stopIfTrue="1">
      <formula>($I$71+$J$71)&gt;$F$71</formula>
    </cfRule>
  </conditionalFormatting>
  <conditionalFormatting sqref="M72">
    <cfRule type="expression" dxfId="40" priority="69" stopIfTrue="1">
      <formula>($I$72+$J$72)&gt;$F$72</formula>
    </cfRule>
  </conditionalFormatting>
  <conditionalFormatting sqref="M73">
    <cfRule type="expression" dxfId="39" priority="68" stopIfTrue="1">
      <formula>($I$73+$J$73)&gt;$F$73</formula>
    </cfRule>
  </conditionalFormatting>
  <conditionalFormatting sqref="M74">
    <cfRule type="expression" dxfId="38" priority="67" stopIfTrue="1">
      <formula>($I$74+$J$74)&gt;$F$74</formula>
    </cfRule>
  </conditionalFormatting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ignoredErrors>
    <ignoredError sqref="E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greaterThan" id="{B354D733-D1AB-44F5-9202-59567E1A36C8}">
            <xm:f>$F$18*'část C zaměstnanci'!$E$5*1000</xm:f>
            <x14:dxf>
              <fill>
                <patternFill>
                  <bgColor theme="5" tint="0.59996337778862885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cellIs" priority="37" operator="greaterThan" id="{F3A2E81E-BC8C-422D-A5EC-982B5ACF8AD7}">
            <xm:f>$F$19*'část C zaměstnanci'!$E$6*1000</xm:f>
            <x14:dxf>
              <fill>
                <patternFill>
                  <bgColor theme="5" tint="0.59996337778862885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cellIs" priority="36" operator="greaterThan" id="{28D8B406-8582-41FD-86C3-FECC68D24884}">
            <xm:f>$F$20*'část C zaměstnanci'!$E$11*1000</xm:f>
            <x14:dxf>
              <fill>
                <patternFill>
                  <bgColor theme="5" tint="0.59996337778862885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cellIs" priority="35" operator="greaterThan" id="{9929AC44-18E3-42ED-BD5E-1E9C99922A57}">
            <xm:f>$F$21*'část C zaměstnanci'!$E$25*1000</xm:f>
            <x14:dxf>
              <fill>
                <patternFill>
                  <bgColor theme="5" tint="0.59996337778862885"/>
                </patternFill>
              </fill>
            </x14:dxf>
          </x14:cfRule>
          <xm:sqref>N21</xm:sqref>
        </x14:conditionalFormatting>
        <x14:conditionalFormatting xmlns:xm="http://schemas.microsoft.com/office/excel/2006/main">
          <x14:cfRule type="cellIs" priority="34" operator="greaterThan" id="{29F38529-28EC-48C2-9FBB-0C664B80F787}">
            <xm:f>$F$22*'část C zaměstnanci'!$E$34*1000</xm:f>
            <x14:dxf>
              <fill>
                <patternFill>
                  <bgColor theme="5" tint="0.59996337778862885"/>
                </patternFill>
              </fill>
            </x14:dxf>
          </x14:cfRule>
          <xm:sqref>N22</xm:sqref>
        </x14:conditionalFormatting>
        <x14:conditionalFormatting xmlns:xm="http://schemas.microsoft.com/office/excel/2006/main">
          <x14:cfRule type="cellIs" priority="33" operator="greaterThan" id="{4F25AE68-1C0D-4837-A466-463455A86D60}">
            <xm:f>$F$23*'část C zaměstnanci'!$E$35*1000</xm:f>
            <x14:dxf>
              <fill>
                <patternFill>
                  <bgColor theme="5" tint="0.59996337778862885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cellIs" priority="32" operator="greaterThan" id="{66958F39-DC3C-4E72-85C1-528618D83C38}">
            <xm:f>$F$25*'část C zaměstnanci'!$E$37*1000</xm:f>
            <x14:dxf>
              <fill>
                <patternFill>
                  <bgColor theme="5" tint="0.59996337778862885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cellIs" priority="31" operator="greaterThan" id="{72510D37-3EB4-44B6-9D38-2DC7587BCBA1}">
            <xm:f>$F$26*'část C zaměstnanci'!$E$43*1000</xm:f>
            <x14:dxf>
              <fill>
                <patternFill>
                  <bgColor theme="5" tint="0.59996337778862885"/>
                </patternFill>
              </fill>
            </x14:dxf>
          </x14:cfRule>
          <xm:sqref>N26</xm:sqref>
        </x14:conditionalFormatting>
        <x14:conditionalFormatting xmlns:xm="http://schemas.microsoft.com/office/excel/2006/main">
          <x14:cfRule type="cellIs" priority="30" operator="greaterThan" id="{78B1F739-6B11-4511-ACDB-242D3E56C203}">
            <xm:f>$F$27*'část C zaměstnanci'!$E$47*1000</xm:f>
            <x14:dxf>
              <fill>
                <patternFill>
                  <bgColor theme="5" tint="0.59996337778862885"/>
                </patternFill>
              </fill>
            </x14:dxf>
          </x14:cfRule>
          <xm:sqref>N27</xm:sqref>
        </x14:conditionalFormatting>
        <x14:conditionalFormatting xmlns:xm="http://schemas.microsoft.com/office/excel/2006/main">
          <x14:cfRule type="cellIs" priority="29" operator="greaterThan" id="{6DCE8D87-8739-46A1-96C7-CE154CED4277}">
            <xm:f>$F$30*'část C zaměstnanci'!$G$5*1000</xm:f>
            <x14:dxf>
              <fill>
                <patternFill>
                  <bgColor theme="5" tint="0.59996337778862885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cellIs" priority="28" operator="greaterThan" id="{37440A05-D20B-43D5-840F-00EFEE863D24}">
            <xm:f>$F$31*'část C zaměstnanci'!$G$6*1000</xm:f>
            <x14:dxf>
              <fill>
                <patternFill>
                  <bgColor theme="5" tint="0.59996337778862885"/>
                </patternFill>
              </fill>
            </x14:dxf>
          </x14:cfRule>
          <xm:sqref>N31</xm:sqref>
        </x14:conditionalFormatting>
        <x14:conditionalFormatting xmlns:xm="http://schemas.microsoft.com/office/excel/2006/main">
          <x14:cfRule type="cellIs" priority="27" operator="greaterThan" id="{7E05E033-4E48-4C6D-B33B-7E250D540C05}">
            <xm:f>$F$32*'část C zaměstnanci'!$G$11*1000</xm:f>
            <x14:dxf>
              <fill>
                <patternFill>
                  <bgColor theme="5" tint="0.59996337778862885"/>
                </patternFill>
              </fill>
            </x14:dxf>
          </x14:cfRule>
          <xm:sqref>N32</xm:sqref>
        </x14:conditionalFormatting>
        <x14:conditionalFormatting xmlns:xm="http://schemas.microsoft.com/office/excel/2006/main">
          <x14:cfRule type="cellIs" priority="26" operator="greaterThan" id="{C9C85E33-B274-451F-8E65-CC118D890581}">
            <xm:f>$F$33*'část C zaměstnanci'!$G$25*1000</xm:f>
            <x14:dxf>
              <fill>
                <patternFill>
                  <bgColor theme="5" tint="0.59996337778862885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cellIs" priority="25" operator="greaterThan" id="{CF81D8D4-4AE6-47B1-BB8B-9A4F1EE6DE98}">
            <xm:f>$F$34*'část C zaměstnanci'!$G$34*1000</xm:f>
            <x14:dxf>
              <fill>
                <patternFill>
                  <bgColor theme="5" tint="0.59996337778862885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cellIs" priority="24" operator="greaterThan" id="{F3EA1E87-7F72-4A7E-9B4E-F541E8875AFA}">
            <xm:f>$F$35*'část C zaměstnanci'!$G$35*1000</xm:f>
            <x14:dxf>
              <fill>
                <patternFill>
                  <bgColor theme="5" tint="0.59996337778862885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cellIs" priority="23" operator="greaterThan" id="{6C404007-77F8-4D7E-A67F-76A2F163B41B}">
            <xm:f>$F$37*'část C zaměstnanci'!$G$37*1000</xm:f>
            <x14:dxf>
              <fill>
                <patternFill>
                  <bgColor theme="5" tint="0.59996337778862885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ellIs" priority="22" operator="greaterThan" id="{E7002517-56BA-4486-AE97-8E7DB5F39E1C}">
            <xm:f>$F$38*'část C zaměstnanci'!$G$43*1000</xm:f>
            <x14:dxf>
              <fill>
                <patternFill>
                  <bgColor theme="5" tint="0.59996337778862885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1" operator="greaterThan" id="{9F3E4624-C367-4711-A65B-A62BA09801E4}">
            <xm:f>$F$39*'část C zaměstnanci'!$G$47*1000</xm:f>
            <x14:dxf>
              <fill>
                <patternFill>
                  <bgColor theme="5" tint="0.59996337778862885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cellIs" priority="20" operator="greaterThan" id="{3C4BAFB6-1B02-45A4-AB69-19A5D6AA0502}">
            <xm:f>$F$42*'část C zaměstnanci'!$I$5*1000</xm:f>
            <x14:dxf>
              <fill>
                <patternFill>
                  <bgColor theme="5" tint="0.59996337778862885"/>
                </patternFill>
              </fill>
            </x14:dxf>
          </x14:cfRule>
          <xm:sqref>N42</xm:sqref>
        </x14:conditionalFormatting>
        <x14:conditionalFormatting xmlns:xm="http://schemas.microsoft.com/office/excel/2006/main">
          <x14:cfRule type="cellIs" priority="19" operator="greaterThan" id="{971D2808-16E3-4A4D-92AC-CBA083B1B044}">
            <xm:f>$F$43*'část C zaměstnanci'!$I$6*1000</xm:f>
            <x14:dxf>
              <fill>
                <patternFill>
                  <bgColor theme="5" tint="0.59996337778862885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cellIs" priority="18" operator="greaterThan" id="{0B556433-50AA-4069-9061-6534AFA45E2D}">
            <xm:f>$F$44*'část C zaměstnanci'!$I$11*1000</xm:f>
            <x14:dxf>
              <fill>
                <patternFill>
                  <bgColor theme="5" tint="0.59996337778862885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cellIs" priority="17" operator="greaterThan" id="{5A593307-7F55-47AD-B157-4F868F7606A3}">
            <xm:f>$F$45*'část C zaměstnanci'!$I$25*1000</xm:f>
            <x14:dxf>
              <fill>
                <patternFill>
                  <bgColor theme="5" tint="0.59996337778862885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cellIs" priority="16" operator="greaterThan" id="{F2AA501A-8A96-4CB1-B8A0-A8126405D0B8}">
            <xm:f>$F$46*'část C zaměstnanci'!$I$34*1000</xm:f>
            <x14:dxf>
              <fill>
                <patternFill>
                  <bgColor theme="5" tint="0.59996337778862885"/>
                </patternFill>
              </fill>
            </x14:dxf>
          </x14:cfRule>
          <xm:sqref>N46</xm:sqref>
        </x14:conditionalFormatting>
        <x14:conditionalFormatting xmlns:xm="http://schemas.microsoft.com/office/excel/2006/main">
          <x14:cfRule type="cellIs" priority="15" operator="greaterThan" id="{2B40BE60-06F8-4763-82DF-C30029F39861}">
            <xm:f>$F$47*'část C zaměstnanci'!$I$35*1000</xm:f>
            <x14:dxf>
              <fill>
                <patternFill>
                  <bgColor theme="5" tint="0.59996337778862885"/>
                </patternFill>
              </fill>
            </x14:dxf>
          </x14:cfRule>
          <xm:sqref>N47</xm:sqref>
        </x14:conditionalFormatting>
        <x14:conditionalFormatting xmlns:xm="http://schemas.microsoft.com/office/excel/2006/main">
          <x14:cfRule type="cellIs" priority="14" operator="greaterThan" id="{5FCAE90A-8216-4529-8123-731BC36BC858}">
            <xm:f>$F$49*'část C zaměstnanci'!$I$37*1000</xm:f>
            <x14:dxf>
              <fill>
                <patternFill>
                  <bgColor theme="5" tint="0.59996337778862885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cellIs" priority="13" operator="greaterThan" id="{C2AD5572-4FDD-43C9-8D03-96F7F29143D8}">
            <xm:f>$F$50*'část C zaměstnanci'!$I$43*1000</xm:f>
            <x14:dxf>
              <fill>
                <patternFill>
                  <bgColor theme="5" tint="0.59996337778862885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cellIs" priority="12" operator="greaterThan" id="{68C6D3B0-BC87-4C7A-9771-5BA0022CCAAC}">
            <xm:f>$F$51*'část C zaměstnanci'!$I$47*1000</xm:f>
            <x14:dxf>
              <fill>
                <patternFill>
                  <bgColor theme="5" tint="0.59996337778862885"/>
                </patternFill>
              </fill>
            </x14:dxf>
          </x14:cfRule>
          <xm:sqref>N51</xm:sqref>
        </x14:conditionalFormatting>
        <x14:conditionalFormatting xmlns:xm="http://schemas.microsoft.com/office/excel/2006/main">
          <x14:cfRule type="cellIs" priority="11" operator="greaterThan" id="{03A357A6-4D20-4EF4-BD07-044A1E36F108}">
            <xm:f>$F$69*'část C zaměstnanci'!$J$4*1000</xm:f>
            <x14:dxf>
              <fill>
                <patternFill>
                  <bgColor theme="5" tint="0.59996337778862885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cellIs" priority="10" operator="greaterThan" id="{87A6FCEF-645A-480A-80FC-A094F7E2F01F}">
            <xm:f>$F$70*'část C zaměstnanci'!$J$36*1000</xm:f>
            <x14:dxf>
              <fill>
                <patternFill>
                  <bgColor theme="5" tint="0.59996337778862885"/>
                </patternFill>
              </fill>
            </x14:dxf>
          </x14:cfRule>
          <xm:sqref>N70</xm:sqref>
        </x14:conditionalFormatting>
        <x14:conditionalFormatting xmlns:xm="http://schemas.microsoft.com/office/excel/2006/main">
          <x14:cfRule type="expression" priority="9" id="{D5BBF1B1-6F9F-46AC-870D-049B20D2719B}">
            <xm:f>($F$18/'část C zaměstnanci'!$E$5/4)&lt;22400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expression" priority="8" id="{F65BC8ED-ADD5-418E-AD48-046A216A8C54}">
            <xm:f>($F$19/'část C zaměstnanci'!$E$6/4)&lt;22400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expression" priority="7" id="{B85D5E9D-B517-4FAB-88F0-D7C3437FEC65}">
            <xm:f>($F$20/'část C zaměstnanci'!$E$11/4)&lt;22400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6" id="{784DCC4E-5BF7-4D11-BF61-900FF43C21D3}">
            <xm:f>($F$21/'část C zaměstnanci'!$E$25/4)&lt;22400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5" id="{7388F103-0448-4500-8049-990254C996B7}">
            <xm:f>($F$22/'část C zaměstnanci'!$E$34/4)&lt;22400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O22</xm:sqref>
        </x14:conditionalFormatting>
        <x14:conditionalFormatting xmlns:xm="http://schemas.microsoft.com/office/excel/2006/main">
          <x14:cfRule type="expression" priority="4" id="{6FA0BE83-4836-4F39-A095-DD228B977D65}">
            <xm:f>($F$23/'část C zaměstnanci'!$E$35/4)&lt;22400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O23</xm:sqref>
        </x14:conditionalFormatting>
        <x14:conditionalFormatting xmlns:xm="http://schemas.microsoft.com/office/excel/2006/main">
          <x14:cfRule type="expression" priority="3" id="{E50BC7D6-2622-4F16-A55F-155DD147F381}">
            <xm:f>($F$25/'část C zaměstnanci'!$E$37/4)&lt;22400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expression" priority="2" id="{554E8BA7-1074-469E-9F6C-CCC1CD7239BD}">
            <xm:f>($F$26/'část C zaměstnanci'!$E$43/4)&lt;22400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1" id="{418ACCFE-836F-4AC9-85E8-6EC9446B78FC}">
            <xm:f>($F$27/'část C zaměstnanci'!$E$47/4)&lt;22400</xm:f>
            <x14:dxf>
              <fill>
                <patternFill>
                  <bgColor theme="9" tint="0.59996337778862885"/>
                </patternFill>
              </fill>
            </x14:dxf>
          </x14:cfRule>
          <xm:sqref>O27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0"/>
  <sheetViews>
    <sheetView topLeftCell="A13" workbookViewId="0">
      <selection activeCell="L26" sqref="L26"/>
    </sheetView>
  </sheetViews>
  <sheetFormatPr defaultRowHeight="14.25" x14ac:dyDescent="0.2"/>
  <cols>
    <col min="1" max="4" width="8.28515625" style="15" customWidth="1"/>
    <col min="5" max="5" width="16.140625" style="15" customWidth="1"/>
    <col min="6" max="8" width="13.5703125" style="15" customWidth="1"/>
    <col min="9" max="9" width="38.85546875" style="15" customWidth="1"/>
    <col min="10" max="16384" width="9.140625" style="15"/>
  </cols>
  <sheetData>
    <row r="1" spans="1:9" ht="15" x14ac:dyDescent="0.25">
      <c r="A1" s="126" t="s">
        <v>200</v>
      </c>
      <c r="B1" s="127"/>
      <c r="C1" s="127"/>
      <c r="D1" s="127"/>
      <c r="E1" s="127"/>
      <c r="F1" s="127"/>
      <c r="G1" s="127"/>
      <c r="H1" s="127"/>
      <c r="I1" s="127"/>
    </row>
    <row r="3" spans="1:9" ht="76.5" x14ac:dyDescent="0.2">
      <c r="A3" s="104"/>
      <c r="B3" s="155"/>
      <c r="C3" s="155"/>
      <c r="D3" s="156"/>
      <c r="E3" s="17" t="s">
        <v>281</v>
      </c>
      <c r="F3" s="17" t="s">
        <v>282</v>
      </c>
      <c r="G3" s="17" t="s">
        <v>276</v>
      </c>
      <c r="H3" s="17" t="s">
        <v>277</v>
      </c>
      <c r="I3" s="17" t="s">
        <v>283</v>
      </c>
    </row>
    <row r="4" spans="1:9" ht="56.25" customHeight="1" x14ac:dyDescent="0.2">
      <c r="A4" s="128" t="s">
        <v>245</v>
      </c>
      <c r="B4" s="129"/>
      <c r="C4" s="129"/>
      <c r="D4" s="130"/>
      <c r="E4" s="8">
        <f>'část D náklady'!E8</f>
        <v>0</v>
      </c>
      <c r="F4" s="8">
        <f>'část D náklady'!E9</f>
        <v>0</v>
      </c>
      <c r="G4" s="6"/>
      <c r="H4" s="8">
        <f>F4+G4</f>
        <v>0</v>
      </c>
      <c r="I4" s="28"/>
    </row>
    <row r="5" spans="1:9" ht="52.5" customHeight="1" x14ac:dyDescent="0.25">
      <c r="A5" s="128" t="s">
        <v>207</v>
      </c>
      <c r="B5" s="153"/>
      <c r="C5" s="153"/>
      <c r="D5" s="154"/>
      <c r="E5" s="8">
        <f>'část D náklady'!E3</f>
        <v>0</v>
      </c>
      <c r="F5" s="8">
        <f>'část D náklady'!E4</f>
        <v>0</v>
      </c>
      <c r="G5" s="6"/>
      <c r="H5" s="8">
        <f t="shared" ref="H5:H21" si="0">F5+G5</f>
        <v>0</v>
      </c>
      <c r="I5" s="28"/>
    </row>
    <row r="6" spans="1:9" ht="42" customHeight="1" x14ac:dyDescent="0.2">
      <c r="A6" s="128" t="s">
        <v>178</v>
      </c>
      <c r="B6" s="129"/>
      <c r="C6" s="129"/>
      <c r="D6" s="130"/>
      <c r="E6" s="6"/>
      <c r="F6" s="6"/>
      <c r="G6" s="6"/>
      <c r="H6" s="8">
        <f t="shared" si="0"/>
        <v>0</v>
      </c>
      <c r="I6" s="28"/>
    </row>
    <row r="7" spans="1:9" ht="39.75" customHeight="1" x14ac:dyDescent="0.2">
      <c r="A7" s="128" t="s">
        <v>179</v>
      </c>
      <c r="B7" s="129"/>
      <c r="C7" s="129"/>
      <c r="D7" s="130"/>
      <c r="E7" s="6"/>
      <c r="F7" s="6"/>
      <c r="G7" s="6"/>
      <c r="H7" s="8">
        <f t="shared" si="0"/>
        <v>0</v>
      </c>
      <c r="I7" s="28"/>
    </row>
    <row r="8" spans="1:9" ht="40.5" customHeight="1" x14ac:dyDescent="0.2">
      <c r="A8" s="128" t="s">
        <v>180</v>
      </c>
      <c r="B8" s="129"/>
      <c r="C8" s="129"/>
      <c r="D8" s="130"/>
      <c r="E8" s="6"/>
      <c r="F8" s="6"/>
      <c r="G8" s="6"/>
      <c r="H8" s="8">
        <f t="shared" si="0"/>
        <v>0</v>
      </c>
      <c r="I8" s="28"/>
    </row>
    <row r="9" spans="1:9" ht="40.5" customHeight="1" x14ac:dyDescent="0.2">
      <c r="A9" s="128" t="s">
        <v>181</v>
      </c>
      <c r="B9" s="129"/>
      <c r="C9" s="129"/>
      <c r="D9" s="130"/>
      <c r="E9" s="6"/>
      <c r="F9" s="6"/>
      <c r="G9" s="6"/>
      <c r="H9" s="8">
        <f t="shared" si="0"/>
        <v>0</v>
      </c>
      <c r="I9" s="28"/>
    </row>
    <row r="10" spans="1:9" ht="20.100000000000001" customHeight="1" x14ac:dyDescent="0.2">
      <c r="A10" s="128" t="s">
        <v>167</v>
      </c>
      <c r="B10" s="129"/>
      <c r="C10" s="129"/>
      <c r="D10" s="130"/>
      <c r="E10" s="6"/>
      <c r="F10" s="6"/>
      <c r="G10" s="6"/>
      <c r="H10" s="8">
        <f t="shared" si="0"/>
        <v>0</v>
      </c>
      <c r="I10" s="28"/>
    </row>
    <row r="11" spans="1:9" ht="41.25" customHeight="1" x14ac:dyDescent="0.2">
      <c r="A11" s="128" t="s">
        <v>182</v>
      </c>
      <c r="B11" s="129"/>
      <c r="C11" s="129"/>
      <c r="D11" s="130"/>
      <c r="E11" s="6"/>
      <c r="F11" s="6"/>
      <c r="G11" s="6"/>
      <c r="H11" s="8">
        <f t="shared" si="0"/>
        <v>0</v>
      </c>
      <c r="I11" s="28"/>
    </row>
    <row r="12" spans="1:9" ht="20.100000000000001" customHeight="1" x14ac:dyDescent="0.2">
      <c r="A12" s="128" t="s">
        <v>168</v>
      </c>
      <c r="B12" s="129"/>
      <c r="C12" s="129"/>
      <c r="D12" s="130"/>
      <c r="E12" s="6"/>
      <c r="F12" s="6"/>
      <c r="G12" s="6"/>
      <c r="H12" s="8">
        <f t="shared" si="0"/>
        <v>0</v>
      </c>
      <c r="I12" s="28"/>
    </row>
    <row r="13" spans="1:9" ht="20.100000000000001" customHeight="1" x14ac:dyDescent="0.25">
      <c r="A13" s="128" t="s">
        <v>186</v>
      </c>
      <c r="B13" s="153"/>
      <c r="C13" s="153"/>
      <c r="D13" s="154"/>
      <c r="E13" s="6"/>
      <c r="F13" s="6"/>
      <c r="G13" s="6"/>
      <c r="H13" s="8">
        <f t="shared" si="0"/>
        <v>0</v>
      </c>
      <c r="I13" s="28"/>
    </row>
    <row r="14" spans="1:9" ht="29.25" customHeight="1" x14ac:dyDescent="0.25">
      <c r="A14" s="128" t="s">
        <v>187</v>
      </c>
      <c r="B14" s="153"/>
      <c r="C14" s="153"/>
      <c r="D14" s="154"/>
      <c r="E14" s="6"/>
      <c r="F14" s="6"/>
      <c r="G14" s="6"/>
      <c r="H14" s="8">
        <f t="shared" si="0"/>
        <v>0</v>
      </c>
      <c r="I14" s="28"/>
    </row>
    <row r="15" spans="1:9" ht="27" customHeight="1" x14ac:dyDescent="0.25">
      <c r="A15" s="128" t="s">
        <v>188</v>
      </c>
      <c r="B15" s="153"/>
      <c r="C15" s="153"/>
      <c r="D15" s="154"/>
      <c r="E15" s="6"/>
      <c r="F15" s="6"/>
      <c r="G15" s="6"/>
      <c r="H15" s="8">
        <f t="shared" si="0"/>
        <v>0</v>
      </c>
      <c r="I15" s="28"/>
    </row>
    <row r="16" spans="1:9" ht="20.100000000000001" customHeight="1" x14ac:dyDescent="0.25">
      <c r="A16" s="128" t="s">
        <v>189</v>
      </c>
      <c r="B16" s="153"/>
      <c r="C16" s="153"/>
      <c r="D16" s="154"/>
      <c r="E16" s="6"/>
      <c r="F16" s="6"/>
      <c r="G16" s="6"/>
      <c r="H16" s="8">
        <f t="shared" si="0"/>
        <v>0</v>
      </c>
      <c r="I16" s="28"/>
    </row>
    <row r="17" spans="1:9" ht="20.100000000000001" customHeight="1" x14ac:dyDescent="0.25">
      <c r="A17" s="128" t="s">
        <v>190</v>
      </c>
      <c r="B17" s="153"/>
      <c r="C17" s="153"/>
      <c r="D17" s="154"/>
      <c r="E17" s="6"/>
      <c r="F17" s="6"/>
      <c r="G17" s="6"/>
      <c r="H17" s="8">
        <f t="shared" si="0"/>
        <v>0</v>
      </c>
      <c r="I17" s="28"/>
    </row>
    <row r="18" spans="1:9" ht="28.5" customHeight="1" x14ac:dyDescent="0.2">
      <c r="A18" s="128" t="s">
        <v>191</v>
      </c>
      <c r="B18" s="129"/>
      <c r="C18" s="129"/>
      <c r="D18" s="130"/>
      <c r="E18" s="6"/>
      <c r="F18" s="6"/>
      <c r="G18" s="6"/>
      <c r="H18" s="8">
        <f t="shared" si="0"/>
        <v>0</v>
      </c>
      <c r="I18" s="28"/>
    </row>
    <row r="19" spans="1:9" ht="20.100000000000001" customHeight="1" x14ac:dyDescent="0.2">
      <c r="A19" s="128" t="s">
        <v>169</v>
      </c>
      <c r="B19" s="129"/>
      <c r="C19" s="129"/>
      <c r="D19" s="130"/>
      <c r="E19" s="6"/>
      <c r="F19" s="6"/>
      <c r="G19" s="6"/>
      <c r="H19" s="8">
        <f t="shared" si="0"/>
        <v>0</v>
      </c>
      <c r="I19" s="28"/>
    </row>
    <row r="20" spans="1:9" ht="20.100000000000001" customHeight="1" x14ac:dyDescent="0.2">
      <c r="A20" s="128" t="s">
        <v>170</v>
      </c>
      <c r="B20" s="129"/>
      <c r="C20" s="129"/>
      <c r="D20" s="130"/>
      <c r="E20" s="6"/>
      <c r="F20" s="6"/>
      <c r="G20" s="6"/>
      <c r="H20" s="8">
        <f t="shared" si="0"/>
        <v>0</v>
      </c>
      <c r="I20" s="28"/>
    </row>
    <row r="21" spans="1:9" ht="20.100000000000001" customHeight="1" x14ac:dyDescent="0.2">
      <c r="A21" s="128" t="s">
        <v>171</v>
      </c>
      <c r="B21" s="129"/>
      <c r="C21" s="129"/>
      <c r="D21" s="130"/>
      <c r="E21" s="6"/>
      <c r="F21" s="6"/>
      <c r="G21" s="6"/>
      <c r="H21" s="8">
        <f t="shared" si="0"/>
        <v>0</v>
      </c>
      <c r="I21" s="28"/>
    </row>
    <row r="22" spans="1:9" ht="20.100000000000001" customHeight="1" x14ac:dyDescent="0.2">
      <c r="A22" s="110" t="s">
        <v>1</v>
      </c>
      <c r="B22" s="121"/>
      <c r="C22" s="121"/>
      <c r="D22" s="122"/>
      <c r="E22" s="7">
        <f>SUM(E4:E21)</f>
        <v>0</v>
      </c>
      <c r="F22" s="7">
        <f>SUM(F4:F21)</f>
        <v>0</v>
      </c>
      <c r="G22" s="7">
        <f>SUM(G4:G21)</f>
        <v>0</v>
      </c>
      <c r="H22" s="7">
        <f>SUM(H4:H21)</f>
        <v>0</v>
      </c>
      <c r="I22" s="28"/>
    </row>
    <row r="24" spans="1:9" ht="35.25" customHeight="1" x14ac:dyDescent="0.2">
      <c r="A24" s="57" t="s">
        <v>41</v>
      </c>
      <c r="B24" s="58"/>
      <c r="C24" s="58"/>
      <c r="D24" s="58"/>
      <c r="E24" s="98"/>
      <c r="F24" s="99"/>
      <c r="G24" s="99"/>
      <c r="H24" s="99"/>
      <c r="I24" s="100"/>
    </row>
    <row r="26" spans="1:9" ht="41.25" customHeight="1" x14ac:dyDescent="0.2">
      <c r="A26" s="115" t="s">
        <v>284</v>
      </c>
      <c r="B26" s="115"/>
      <c r="C26" s="115"/>
      <c r="D26" s="115"/>
      <c r="E26" s="31">
        <f>'část D náklady'!H74-'část E zdroje'!H22</f>
        <v>0</v>
      </c>
    </row>
    <row r="28" spans="1:9" x14ac:dyDescent="0.2">
      <c r="A28" s="115" t="s">
        <v>256</v>
      </c>
      <c r="B28" s="115"/>
      <c r="C28" s="115"/>
      <c r="D28" s="115"/>
      <c r="E28" s="35"/>
    </row>
    <row r="30" spans="1:9" ht="35.25" customHeight="1" x14ac:dyDescent="0.2">
      <c r="A30" s="57" t="s">
        <v>208</v>
      </c>
      <c r="B30" s="58"/>
      <c r="C30" s="58"/>
      <c r="D30" s="58"/>
      <c r="E30" s="98"/>
      <c r="F30" s="99"/>
      <c r="G30" s="99"/>
      <c r="H30" s="99"/>
      <c r="I30" s="100"/>
    </row>
  </sheetData>
  <sheetProtection password="8D29" sheet="1" formatRows="0"/>
  <mergeCells count="27">
    <mergeCell ref="A30:D30"/>
    <mergeCell ref="E30:I30"/>
    <mergeCell ref="A22:D22"/>
    <mergeCell ref="A24:D24"/>
    <mergeCell ref="A26:D26"/>
    <mergeCell ref="E24:I24"/>
    <mergeCell ref="A28:D28"/>
    <mergeCell ref="A1:I1"/>
    <mergeCell ref="A3:D3"/>
    <mergeCell ref="A4:D4"/>
    <mergeCell ref="A5:D5"/>
    <mergeCell ref="A6:D6"/>
    <mergeCell ref="A7:D7"/>
    <mergeCell ref="A21:D21"/>
    <mergeCell ref="A8:D8"/>
    <mergeCell ref="A9:D9"/>
    <mergeCell ref="A10:D10"/>
    <mergeCell ref="A16:D16"/>
    <mergeCell ref="A17:D17"/>
    <mergeCell ref="A18:D18"/>
    <mergeCell ref="A19:D19"/>
    <mergeCell ref="A20:D20"/>
    <mergeCell ref="A11:D11"/>
    <mergeCell ref="A12:D12"/>
    <mergeCell ref="A13:D13"/>
    <mergeCell ref="A15:D15"/>
    <mergeCell ref="A14:D14"/>
  </mergeCells>
  <conditionalFormatting sqref="I6">
    <cfRule type="expression" dxfId="251" priority="17">
      <formula>AND($H$6&lt;$E$6,$I$6="")</formula>
    </cfRule>
    <cfRule type="expression" dxfId="250" priority="34">
      <formula>AND($H$6&gt;$E$6,$I$6="")</formula>
    </cfRule>
  </conditionalFormatting>
  <conditionalFormatting sqref="I7">
    <cfRule type="expression" dxfId="249" priority="16">
      <formula>AND($H$7&lt;$E$7,$I$7="")</formula>
    </cfRule>
    <cfRule type="expression" dxfId="248" priority="33">
      <formula>AND($H$7&gt;$E$7,$I$7="")</formula>
    </cfRule>
  </conditionalFormatting>
  <conditionalFormatting sqref="I8">
    <cfRule type="expression" dxfId="247" priority="15">
      <formula>AND($H$8&lt;$E$8,$I$8="")</formula>
    </cfRule>
    <cfRule type="expression" dxfId="246" priority="32">
      <formula>AND($H$8&gt;$E$8,$I$8="")</formula>
    </cfRule>
  </conditionalFormatting>
  <conditionalFormatting sqref="I9">
    <cfRule type="expression" dxfId="245" priority="14">
      <formula>AND($H$9&lt;$E$9,$I$9="")</formula>
    </cfRule>
    <cfRule type="expression" dxfId="244" priority="31">
      <formula>AND($H$9&gt;$E$9,$I$9="")</formula>
    </cfRule>
  </conditionalFormatting>
  <conditionalFormatting sqref="I10">
    <cfRule type="expression" dxfId="243" priority="13">
      <formula>AND($H$10&lt;$E$10,$I$10="")</formula>
    </cfRule>
    <cfRule type="expression" dxfId="242" priority="30">
      <formula>AND($H$10&gt;$E$10,$I$10="")</formula>
    </cfRule>
  </conditionalFormatting>
  <conditionalFormatting sqref="I11">
    <cfRule type="expression" dxfId="241" priority="12">
      <formula>AND($H$11&lt;$E$11,$I$11="")</formula>
    </cfRule>
    <cfRule type="expression" dxfId="240" priority="29">
      <formula>AND($H$11&gt;$E$11,$I$11="")</formula>
    </cfRule>
  </conditionalFormatting>
  <conditionalFormatting sqref="I12">
    <cfRule type="expression" dxfId="239" priority="11">
      <formula>AND($H$12&lt;$E$12,$I$12="")</formula>
    </cfRule>
    <cfRule type="expression" dxfId="238" priority="28">
      <formula>AND($H$12&gt;$E$12,$I$12="")</formula>
    </cfRule>
  </conditionalFormatting>
  <conditionalFormatting sqref="I13">
    <cfRule type="expression" dxfId="237" priority="10">
      <formula>AND($H$13&lt;$E$13,$I$13="")</formula>
    </cfRule>
    <cfRule type="expression" dxfId="236" priority="27">
      <formula>AND($H$13&gt;$E$13,$I$13="")</formula>
    </cfRule>
  </conditionalFormatting>
  <conditionalFormatting sqref="I14">
    <cfRule type="expression" dxfId="235" priority="9">
      <formula>AND($H$14&lt;$E$14,$I$14="")</formula>
    </cfRule>
    <cfRule type="expression" dxfId="234" priority="26">
      <formula>AND($H$14&gt;$E$14,$I$14="")</formula>
    </cfRule>
  </conditionalFormatting>
  <conditionalFormatting sqref="I15">
    <cfRule type="expression" dxfId="233" priority="8">
      <formula>AND($H$15&lt;$E$15,$I$15="")</formula>
    </cfRule>
    <cfRule type="expression" dxfId="232" priority="25">
      <formula>AND($H$15&gt;$E$15,$I$15="")</formula>
    </cfRule>
  </conditionalFormatting>
  <conditionalFormatting sqref="I16">
    <cfRule type="expression" dxfId="231" priority="7">
      <formula>AND($H$16&lt;$E$16,$I$16="")</formula>
    </cfRule>
    <cfRule type="expression" dxfId="230" priority="24">
      <formula>AND($H$16&gt;$E$16,$I$16="")</formula>
    </cfRule>
  </conditionalFormatting>
  <conditionalFormatting sqref="I17">
    <cfRule type="expression" dxfId="229" priority="6">
      <formula>AND($H$17&lt;$E$17,$I$17="")</formula>
    </cfRule>
    <cfRule type="expression" dxfId="228" priority="23">
      <formula>AND($H$17&gt;$E$17,$I$17="")</formula>
    </cfRule>
  </conditionalFormatting>
  <conditionalFormatting sqref="I18">
    <cfRule type="expression" dxfId="227" priority="5">
      <formula>AND($H$18&lt;$E$18,$I$18="")</formula>
    </cfRule>
    <cfRule type="expression" dxfId="226" priority="22">
      <formula>AND($H$18&gt;$E$18,$I$18="")</formula>
    </cfRule>
  </conditionalFormatting>
  <conditionalFormatting sqref="I19">
    <cfRule type="expression" dxfId="225" priority="4">
      <formula>AND($H$19&lt;$E$19,$I$19="")</formula>
    </cfRule>
    <cfRule type="expression" dxfId="224" priority="21">
      <formula>AND($H$19&gt;$E$19,$I$19="")</formula>
    </cfRule>
  </conditionalFormatting>
  <conditionalFormatting sqref="I20">
    <cfRule type="expression" dxfId="223" priority="3">
      <formula>AND($H$20&lt;$E$20,$I$20="")</formula>
    </cfRule>
    <cfRule type="expression" dxfId="222" priority="20">
      <formula>AND($H$20&gt;$E$20,$I$20="")</formula>
    </cfRule>
  </conditionalFormatting>
  <conditionalFormatting sqref="I21">
    <cfRule type="expression" dxfId="221" priority="2">
      <formula>AND($H$21&lt;$E$21,$I$21="")</formula>
    </cfRule>
    <cfRule type="expression" dxfId="220" priority="19">
      <formula>AND($H$21&gt;$E$21,$I$21="")</formula>
    </cfRule>
  </conditionalFormatting>
  <conditionalFormatting sqref="I22">
    <cfRule type="expression" dxfId="219" priority="1">
      <formula>AND($H$22&lt;$E$22,$I$22="")</formula>
    </cfRule>
    <cfRule type="expression" dxfId="218" priority="18">
      <formula>AND($H$22&gt;$E$22,$I$22="")</formula>
    </cfRule>
  </conditionalFormatting>
  <pageMargins left="0.70866141732283472" right="0.70866141732283472" top="0.78740157480314965" bottom="0.78740157480314965" header="0.31496062992125984" footer="0.31496062992125984"/>
  <pageSetup paperSize="9" fitToHeight="0" orientation="landscape" r:id="rId1"/>
  <ignoredErrors>
    <ignoredError sqref="H4:H18 H19:H2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/>
  <dimension ref="A1:A34"/>
  <sheetViews>
    <sheetView workbookViewId="0">
      <selection activeCell="J11" sqref="J11"/>
    </sheetView>
  </sheetViews>
  <sheetFormatPr defaultRowHeight="15" x14ac:dyDescent="0.25"/>
  <sheetData>
    <row r="1" spans="1:1" x14ac:dyDescent="0.25">
      <c r="A1" s="1" t="s">
        <v>8</v>
      </c>
    </row>
    <row r="2" spans="1:1" x14ac:dyDescent="0.25">
      <c r="A2" s="1" t="s">
        <v>9</v>
      </c>
    </row>
    <row r="3" spans="1:1" x14ac:dyDescent="0.25">
      <c r="A3" s="1" t="s">
        <v>285</v>
      </c>
    </row>
    <row r="4" spans="1:1" x14ac:dyDescent="0.25">
      <c r="A4" s="1" t="s">
        <v>10</v>
      </c>
    </row>
    <row r="5" spans="1:1" x14ac:dyDescent="0.25">
      <c r="A5" s="1" t="s">
        <v>11</v>
      </c>
    </row>
    <row r="6" spans="1:1" x14ac:dyDescent="0.25">
      <c r="A6" s="1" t="s">
        <v>12</v>
      </c>
    </row>
    <row r="7" spans="1:1" x14ac:dyDescent="0.25">
      <c r="A7" s="1" t="s">
        <v>13</v>
      </c>
    </row>
    <row r="8" spans="1:1" x14ac:dyDescent="0.25">
      <c r="A8" s="1" t="s">
        <v>14</v>
      </c>
    </row>
    <row r="9" spans="1:1" x14ac:dyDescent="0.25">
      <c r="A9" s="1" t="s">
        <v>15</v>
      </c>
    </row>
    <row r="10" spans="1:1" x14ac:dyDescent="0.25">
      <c r="A10" s="1" t="s">
        <v>16</v>
      </c>
    </row>
    <row r="11" spans="1:1" x14ac:dyDescent="0.25">
      <c r="A11" s="1" t="s">
        <v>17</v>
      </c>
    </row>
    <row r="12" spans="1:1" x14ac:dyDescent="0.25">
      <c r="A12" s="1" t="s">
        <v>18</v>
      </c>
    </row>
    <row r="13" spans="1:1" x14ac:dyDescent="0.25">
      <c r="A13" s="1" t="s">
        <v>19</v>
      </c>
    </row>
    <row r="14" spans="1:1" x14ac:dyDescent="0.25">
      <c r="A14" s="1" t="s">
        <v>20</v>
      </c>
    </row>
    <row r="15" spans="1:1" x14ac:dyDescent="0.25">
      <c r="A15" s="1" t="s">
        <v>21</v>
      </c>
    </row>
    <row r="16" spans="1:1" x14ac:dyDescent="0.25">
      <c r="A16" s="1" t="s">
        <v>6</v>
      </c>
    </row>
    <row r="17" spans="1:1" x14ac:dyDescent="0.25">
      <c r="A17" s="1" t="s">
        <v>22</v>
      </c>
    </row>
    <row r="18" spans="1:1" x14ac:dyDescent="0.25">
      <c r="A18" s="1" t="s">
        <v>23</v>
      </c>
    </row>
    <row r="19" spans="1:1" x14ac:dyDescent="0.25">
      <c r="A19" s="1" t="s">
        <v>7</v>
      </c>
    </row>
    <row r="20" spans="1:1" x14ac:dyDescent="0.25">
      <c r="A20" s="1" t="s">
        <v>24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</sheetData>
  <sheetProtection password="8D29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úvodní list</vt:lpstr>
      <vt:lpstr>část A zhodnocení</vt:lpstr>
      <vt:lpstr>část B ind_AT_péče</vt:lpstr>
      <vt:lpstr>část C zaměstnanci</vt:lpstr>
      <vt:lpstr>část D náklady</vt:lpstr>
      <vt:lpstr>část E zdroje</vt:lpstr>
      <vt:lpstr>data</vt:lpstr>
      <vt:lpstr>druhysluzeb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jana.pilarova</dc:creator>
  <cp:lastModifiedBy>Pilařová Jana</cp:lastModifiedBy>
  <cp:lastPrinted>2018-08-14T06:52:07Z</cp:lastPrinted>
  <dcterms:created xsi:type="dcterms:W3CDTF">2011-07-13T06:12:23Z</dcterms:created>
  <dcterms:modified xsi:type="dcterms:W3CDTF">2026-01-08T13:23:52Z</dcterms:modified>
</cp:coreProperties>
</file>