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X_web orr\"/>
    </mc:Choice>
  </mc:AlternateContent>
  <xr:revisionPtr revIDLastSave="0" documentId="8_{47F9756E-824F-4DBF-BE4A-F5673D80AFBF}" xr6:coauthVersionLast="36" xr6:coauthVersionMax="36" xr10:uidLastSave="{00000000-0000-0000-0000-000000000000}"/>
  <bookViews>
    <workbookView xWindow="0" yWindow="0" windowWidth="28800" windowHeight="11628" xr2:uid="{00000000-000D-0000-FFFF-FFFF00000000}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6" i="1" l="1"/>
  <c r="A7" i="1"/>
  <c r="D41" i="2" l="1"/>
  <c r="D22" i="2"/>
  <c r="D41" i="1"/>
  <c r="A40" i="1"/>
  <c r="A39" i="1"/>
  <c r="A7" i="2"/>
  <c r="F53" i="2" l="1"/>
  <c r="D36" i="2"/>
  <c r="D34" i="2"/>
  <c r="D27" i="2"/>
  <c r="D26" i="2"/>
  <c r="D25" i="2"/>
  <c r="A16" i="1"/>
  <c r="G141" i="1" l="1"/>
  <c r="F146" i="1" l="1"/>
  <c r="F113" i="1"/>
  <c r="F77" i="1"/>
  <c r="F117" i="1" l="1"/>
  <c r="F120" i="1" s="1"/>
  <c r="A37" i="1"/>
  <c r="A36" i="2" s="1"/>
  <c r="A35" i="1"/>
  <c r="A34" i="2" s="1"/>
  <c r="F118" i="1" l="1"/>
  <c r="D118" i="1" s="1"/>
  <c r="A46" i="2" s="1"/>
</calcChain>
</file>

<file path=xl/sharedStrings.xml><?xml version="1.0" encoding="utf-8"?>
<sst xmlns="http://schemas.openxmlformats.org/spreadsheetml/2006/main" count="565" uniqueCount="228">
  <si>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</si>
  <si>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</si>
  <si>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</si>
  <si>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</si>
  <si>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</si>
  <si>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</si>
  <si>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</si>
  <si>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</si>
  <si>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soqbxt2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</si>
  <si>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</si>
  <si>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</si>
  <si>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</si>
  <si>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</si>
  <si>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</si>
  <si>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"Senior Expres"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</si>
  <si>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</si>
  <si>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</si>
  <si>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</si>
  <si>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</si>
  <si>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</si>
  <si>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</si>
  <si>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ano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</si>
  <si>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</si>
  <si>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</si>
  <si>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</si>
  <si>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</si>
  <si>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</si>
  <si>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</si>
  <si>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</si>
  <si>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</si>
  <si>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</si>
  <si>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</si>
  <si>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</si>
  <si>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</si>
  <si>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</si>
  <si>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</si>
  <si>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</si>
  <si>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</si>
  <si>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</si>
  <si>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</si>
  <si>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</si>
  <si>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</si>
  <si>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</si>
  <si>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</si>
  <si>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</si>
  <si>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</si>
  <si>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</si>
  <si>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</si>
  <si>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</si>
  <si>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</si>
  <si>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</si>
  <si>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</si>
  <si>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</si>
  <si>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</si>
  <si>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</si>
  <si>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</si>
  <si>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</si>
  <si>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</si>
  <si>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</si>
  <si>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</si>
  <si>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</si>
  <si>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</si>
  <si>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</si>
  <si>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</si>
  <si>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</si>
  <si>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</si>
  <si>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</si>
  <si>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</si>
  <si>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</si>
  <si>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</si>
  <si>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</si>
  <si>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</si>
  <si>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</si>
  <si>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</si>
  <si>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</si>
  <si>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</si>
  <si>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</si>
  <si>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</si>
  <si>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</si>
  <si>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</si>
  <si>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</si>
  <si>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</si>
  <si>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</si>
  <si>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dotace:</t>
  </si>
  <si>
    <t>Titul před jménem, jméno a příjmení, titul za jménem:</t>
  </si>
  <si>
    <t>Podpis:</t>
  </si>
  <si>
    <t>Razítko (pokud příjemce razítko používá):</t>
  </si>
  <si>
    <t>Avízo</t>
  </si>
  <si>
    <t>B. Identifikace platby</t>
  </si>
  <si>
    <t>Číslo účtu poskytovatele:</t>
  </si>
  <si>
    <t>Variabilní symbol:</t>
  </si>
  <si>
    <t>Datum odeslání vratky dotace: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</si>
  <si>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</si>
  <si>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</si>
  <si>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</si>
  <si>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</si>
  <si>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</si>
  <si>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</si>
  <si>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</si>
  <si>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</si>
  <si>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</si>
  <si>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</si>
  <si>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</si>
  <si>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</si>
  <si>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</si>
  <si>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</si>
  <si>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</si>
  <si>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</si>
  <si>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</si>
  <si>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</si>
  <si>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</si>
  <si>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</si>
  <si>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</si>
  <si>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</si>
  <si>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</si>
  <si>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</si>
  <si>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</si>
  <si>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</si>
  <si>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</si>
  <si>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</si>
  <si>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Program na podporu aktivit v oblasti prevence kriminality</t>
  </si>
  <si>
    <t>Odbor bezpečnosti a krizového řízení</t>
  </si>
  <si>
    <t>neinvestiční</t>
  </si>
  <si>
    <t>7882138002/5500 - ZBÚ Raiffeisen Bank</t>
  </si>
  <si>
    <t>1. Kopie účetních dokladů vztahujících se k dotaci, doložené příslušnými doklady o úhradě (bankovní výpis či pokladní doklad).
2. Vyhodnocení použití poskytnuté dotace s popisem realizace a zhodnocením realizovaných aktivit 
průkazná fotodokumentace předmětu dotace. 	
3. Doklad o zaúčtování majetku do účetnictví organizace. 
4. Propagace poskytovatele dotace.</t>
  </si>
  <si>
    <t>fyzická osoba nepodnikající</t>
  </si>
  <si>
    <t>Program na podporu jednotek sborů dobrovolných hasičů obcí Karlovarského kraje</t>
  </si>
  <si>
    <t>kombinovaná</t>
  </si>
  <si>
    <t>fyzická osoba podnikající</t>
  </si>
  <si>
    <t>ne</t>
  </si>
  <si>
    <t>ODSH</t>
  </si>
  <si>
    <t>Program na podporu obnovy stávajících a vznik nových dopravních hřišť</t>
  </si>
  <si>
    <t>Odbor dopravy a silničního hospodářství</t>
  </si>
  <si>
    <t>OKPPLCR</t>
  </si>
  <si>
    <t>Program na podporu kulturních aktivit</t>
  </si>
  <si>
    <t>Odbor kultury, památkové péče, lázeňství a cestovního ruchu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</si>
  <si>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       </t>
  </si>
  <si>
    <t>Program na obnovu a využití kulturních památek, památkově hodnotných objektů a movitých věcí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</si>
  <si>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s popisem realizace aktivit
3. Fotodokumentace provedených prací, na které byla dotace poskytnuta.
4. Dokumentace o propagaci Karlovarského kraje.       </t>
  </si>
  <si>
    <t>Program na podporu aktivit v cestovním ruchu v Karlovarském kraji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</si>
  <si>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       </t>
  </si>
  <si>
    <t>Program na podporu vydávání neperiodických publikací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</si>
  <si>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       </t>
  </si>
  <si>
    <t>ORR</t>
  </si>
  <si>
    <t>Odbor regionálního rozvoje</t>
  </si>
  <si>
    <t>investiční</t>
  </si>
  <si>
    <t>1. Kopie dokladů vztahujících se k vyúčtování dotace včetně kopií dokladů o jejich úhradě, výpis z účetní evidence, předávací protokol.
2. Propagace loga Karlovarský kraj.
3. Povinné přílohy k dokladům podle charakteru výdaje.</t>
  </si>
  <si>
    <t>Program rozvoje konkurenceschopnosti Karlovarského kraje</t>
  </si>
  <si>
    <t>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
2. Propagace loga Karlovarský kraj (doklad o zveřejnění informace, že na akci byla poskytnuta dotace).
3. Výpis z účetní evidence.</t>
  </si>
  <si>
    <t>7771262/0800 - Zvl.Ú Česká spořitelna, a. s.</t>
  </si>
  <si>
    <t>Program na podporu územně plánovací činnosti obcí Karlovarského kraje</t>
  </si>
  <si>
    <t>1. Kopie účetních dokladů (faktury, bankovní výpisy).  2. Registrační list.
3. Výpis z účetní sestavy žadatele dle oddělené evidence.
4. Zpracovaná data dotované etapy ÚPD na CD nebo DVD.
5. Vypracovaná dokumentace dotované etapy ÚPD v tištěné podobě.
6. Vypracovaná dokumentace ÚPD po vydání ("konečná verze"), předat bezprostředně po vydání.                                      7. Bezchybný výpis z kontrolního nástroje ETL.
8. V případě změny - doklad o nabytí účinnosti změny v předané dokumentaci.
9. Doklad o zveřejnění informace, že na akci byla poskytnuta dotace z rozpočtu kraje.</t>
  </si>
  <si>
    <t>Program na podporu budování a údržby lyžařských běžeckých tras v Karlovarském kraji</t>
  </si>
  <si>
    <t xml:space="preserve">neinvestiční </t>
  </si>
  <si>
    <t>1. Vyhodnocení použití poskytnuté dotace s popisem realizace a zhodnocením realizovaných aktivit.
2. Doklady o realizaci akce (předávací protokol. kolaudační rozhodnutí či oznámení stavebního úřadu o užívání stavby).
3.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
4. Průkaznou fotodokumentaci předmětu dotace.
5. Doklady o úhradě (bankovní výpisy, pokladní doklady).
6. Doklad o zveřejnění informace, že na akci byla poskytnuta dotace z rozpočtu kraje.</t>
  </si>
  <si>
    <t>Program na podporu rozvoje cyklistické infrastruktury v Karlovarském kraji</t>
  </si>
  <si>
    <t>1. Vyhodnocení použití poskytnuté dotace s popisem realizace a zhodnocením realizovaných aktivit.
2. Doklady o realizaci akce (předávací protokol. kolaudační rozhodnutí či oznámení stavebního úřadu o užívání stavby).
3. Kopie smlouvy o dílo/objednávky.
4. Průkaznou fotodokumentaci předmětu dotace.
5. Doklady o úhradě (bankovní výpisy, pokladní doklady).
6. Doklad o zveřejnění informace, že na akci byla poskytnuta dotace z rozpočtu kraje.</t>
  </si>
  <si>
    <t>OSV</t>
  </si>
  <si>
    <t>Program na investiční podporu terénních a ambulantních sociálních služeb</t>
  </si>
  <si>
    <t>Odbor sociálních věcí</t>
  </si>
  <si>
    <t>Program na neinvestiční podporu terénních a ambulantních sociálních služeb</t>
  </si>
  <si>
    <t>Program na podporu aktivní činnosti seniorů</t>
  </si>
  <si>
    <t>Program na podporu rodiny</t>
  </si>
  <si>
    <t>Program na podporu dobrovolnictví</t>
  </si>
  <si>
    <t>Program na zajištění spolufinancování sociálních služeb s celostátní a nadregionální působností</t>
  </si>
  <si>
    <t>Program pro poskytování finančních prostředků na zajištění sociálních služeb v roce 2022</t>
  </si>
  <si>
    <t>Program pro poskytování finančních prostředků na zajištění sociálních služeb v roce 2023</t>
  </si>
  <si>
    <t>OŠMT</t>
  </si>
  <si>
    <t>Program na podporu údržby a obnovy sportovních zařízení</t>
  </si>
  <si>
    <t>Odbor školství, mládeže a tělovýchovy</t>
  </si>
  <si>
    <t>1. Kopie dokladů vztahujících se k vyúčtování dotace včetně kopií dokladů o jejich úhradě.
2. Propagace loga Karlovarský kraj.
3. Povinné přílohy k dokladům podle charakteru výdaje.
4. Fotodokumentace.</t>
  </si>
  <si>
    <t>Program na podporu aktivit v oblasti prevence rizikového chování dětí a mládeže</t>
  </si>
  <si>
    <t>Program na podporu získání odborné kvalifikace učitelů základních a středních škol zřizovaných Karlovarským krajem, obcí nebo dobrovolným svazkem obcí</t>
  </si>
  <si>
    <t>Program na podporu sportovních aktivit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</si>
  <si>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</si>
  <si>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sportovních akcí</t>
  </si>
  <si>
    <t xml:space="preserve">Program na podporu vrcholového sportu </t>
  </si>
  <si>
    <t>Program na podporu sportovní infrastruktury profesionálního sportu</t>
  </si>
  <si>
    <t>Program na podporu přípravy účastníků olympiády dětí a mládeže</t>
  </si>
  <si>
    <t>Stipendijní (dotační) program Karlovarského kraje ke zlepšení vzdělanostní struktury obyvatelstva</t>
  </si>
  <si>
    <t>OZ</t>
  </si>
  <si>
    <t>Program na podporu vybavení ordinací praktických lékařů informačními technologiemi v souvislosti s eReceptem</t>
  </si>
  <si>
    <t>Odbor zdravotnictví</t>
  </si>
  <si>
    <t>1387678928/2700 - ZBÚ UniCredit Bank</t>
  </si>
  <si>
    <t>Program na podporu provozování domácí hospicové péče</t>
  </si>
  <si>
    <t>Program na podporu zdravotnické osvěty, výchovy a zmírňování následku onemocnění</t>
  </si>
  <si>
    <t>OŽPZ</t>
  </si>
  <si>
    <t>Program na podporu ochrany životního prostředí a environmentální výchovy, vzdělávání a osvěty</t>
  </si>
  <si>
    <t>Odbor životního prostředí a zemědělství</t>
  </si>
  <si>
    <t>Program na hospodaření v lesích</t>
  </si>
  <si>
    <t>Program na realizaci drobných vodohospodářských ekologických akcí</t>
  </si>
  <si>
    <t>27-7372540237/0100 - Zvl.Ú Komerční banka, a. s.</t>
  </si>
  <si>
    <t>Program na podporu včelařství</t>
  </si>
  <si>
    <t>Program na realizaci opatření na ochranu před povodněmi v územích ohrožených povodněmi</t>
  </si>
  <si>
    <t>Program na likvidaci invazních druhů rostlin v Karlovarském kraji</t>
  </si>
  <si>
    <t>Program na podporu prevence proti suchu, zadržení vody v krajině a péče o zeleň</t>
  </si>
  <si>
    <t>115-6717070257/0100 - Zvl.Ú Komerční banka, a.s.</t>
  </si>
  <si>
    <t>Program na podporu vzniku ordinací praktických lékařů, praktických lékařů pro děti a dorost/pediatrie a zubních lékařů v Karlovarském kraji</t>
  </si>
  <si>
    <t>1387678928/2700 ZBÚ UniCredit Bank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</si>
  <si>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</si>
  <si>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</si>
  <si>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stálých profesionálních divadelních souborů a hudebních těles působících na území Karlovarského kraje</t>
  </si>
  <si>
    <t>Program na přípravu projektů obnovy a využití kulturních památek a památkově hodnotných objektů v památkově chráněných územích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</si>
  <si>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t>
  </si>
  <si>
    <t xml:space="preserve">Program na podporu strojové techniky k údržbě veřejných zimních tras v Karlovarském kraji </t>
  </si>
  <si>
    <t>1. Kopie účetních dokladů (faktury, bankovní výpisy).  2. Vyhodnocení použití poskytnuté dotace s popisem realizace a zhodnocení realizovaných aktivit.                           3. Průkazná fotodokumentace předmětu dotace.                                            4. Kopie kupní smlouvy/objednávky.                                  5. Doklad o zaúčtování majetku do účetnictví organizace.
6. Výpis z účetní sestavy žadatele dle oddělené. evidence.
7. Doklady k výběrovému řízení.
8. Doklad o uzavření majetkového pojištění.                                                  9. Doklad o zveřejnění informace, že na akci byla poskytnuta dotace z rozpočtu kraje.</t>
  </si>
  <si>
    <t>Individuální žádosti o dotace odboru bezpečnosti a krizového řízení</t>
  </si>
  <si>
    <t>OI</t>
  </si>
  <si>
    <t>Individuální žádosti o dotace odboru investic</t>
  </si>
  <si>
    <t>Odbor investic</t>
  </si>
  <si>
    <t>OKHVV</t>
  </si>
  <si>
    <t>Individuální žádosti o dotace odboru kancelář hejtmana a vnějších vztahů</t>
  </si>
  <si>
    <t>Odbor kancelář hejtmana a vnějších vztahů</t>
  </si>
  <si>
    <t>Individuální žádosti o dotace odboru kultury, památkové péče, lázeňství a cestovního ruchu</t>
  </si>
  <si>
    <t>Individuální žádosti o dotace odboru regionálního rozvoje</t>
  </si>
  <si>
    <t>Individuální žádosti o dotace odboru sociálních věcí</t>
  </si>
  <si>
    <t>Individuální žádosti o dotace odboru školství, mládeže a tělovýchovy</t>
  </si>
  <si>
    <t>Individuální žádosti o dotace odboru zdravotnictví</t>
  </si>
  <si>
    <t>Individuální žádosti o dotace odboru životního prostředí a zemědělství</t>
  </si>
  <si>
    <t>Podprogram 1
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</si>
  <si>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
Podpora prodejny provozované obcí
1. Kopie dokladů o úhradě (bankovní výpisy, pokladní doklady).
2. Kopie účetních dokladů (faktury).
3. Kopie nájemní smlouvy.
4. Kopie oddělené evidence finančních prostředků vynaložených na celou akci.
5. Doklad o zveřejnění informace, že na akci byla poskytnuta dotace z rozpočtu kraje.
6. Mzdové listy a kopie pracovní smlouvy.
7. Čestné prohlášení. 
Neinvestiční dotace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</si>
  <si>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
Podpora hospůdky provozované obcí
1. Čestné prohlášení - energie.
2. Kopie nájemní smlouvy vč. kopie dokladů o úhradě.
3. Kopie oddělené evidence finančních prostředků vynaložených na celou akci.
4. Doklad o zveřejnění informace, že na akci byla poskytnuta dotace z rozpočtu kraje.
Neinvestiční dotace provozovateli hospůdky
1. Kopie smlouvy s provozovatelem hospůdky.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</si>
  <si>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4
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
9. Čestné prohlášení - energie
10. Nájemní smlouva vč. kopie dokladů o úhradě</t>
  </si>
  <si>
    <t>Program obnovy venkova 2025-2028 - Podprogram 2</t>
  </si>
  <si>
    <t>Program obnovy venkova 2025-2028 - Podprogram 3</t>
  </si>
  <si>
    <t>Program obnovy venkova 2025-2028 - Podprogram 1</t>
  </si>
  <si>
    <t>Program obnovy venkova 2025-2028 - Podprogram 4</t>
  </si>
  <si>
    <t>Výše vratky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</si>
</sst>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000000"/>
      <name val="Times New Roman"/>
      <charset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" fillId="0" borderId="0" xfId="0" applyFont="1"/>
    <xf numFmtId="0" fontId="1" fillId="2" borderId="0" xfId="0" applyFont="1" applyFill="1"/>
    <xf numFmtId="0" fontId="8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0" fontId="5" fillId="2" borderId="0" xfId="0" applyFont="1" applyFill="1"/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26" xfId="0" applyFont="1" applyFill="1" applyBorder="1" applyAlignment="1">
      <alignment vertical="center" wrapText="1"/>
    </xf>
    <xf numFmtId="164" fontId="10" fillId="2" borderId="26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2" borderId="23" xfId="0" applyNumberFormat="1" applyFont="1" applyFill="1" applyBorder="1" applyAlignment="1">
      <alignment vertical="center" wrapText="1"/>
    </xf>
    <xf numFmtId="164" fontId="6" fillId="2" borderId="20" xfId="0" applyNumberFormat="1" applyFont="1" applyFill="1" applyBorder="1" applyAlignment="1">
      <alignment vertical="center" wrapText="1"/>
    </xf>
    <xf numFmtId="10" fontId="10" fillId="2" borderId="26" xfId="1" applyNumberFormat="1" applyFont="1" applyFill="1" applyBorder="1" applyAlignment="1">
      <alignment vertical="center" wrapText="1"/>
    </xf>
    <xf numFmtId="14" fontId="12" fillId="0" borderId="11" xfId="0" applyNumberFormat="1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2" fillId="0" borderId="12" xfId="0" applyNumberFormat="1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  <xf numFmtId="14" fontId="12" fillId="0" borderId="14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 wrapText="1"/>
    </xf>
    <xf numFmtId="164" fontId="12" fillId="0" borderId="15" xfId="0" applyNumberFormat="1" applyFont="1" applyBorder="1" applyAlignment="1">
      <alignment vertical="center" wrapText="1"/>
    </xf>
    <xf numFmtId="14" fontId="12" fillId="0" borderId="16" xfId="0" applyNumberFormat="1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164" fontId="12" fillId="0" borderId="17" xfId="0" applyNumberFormat="1" applyFont="1" applyBorder="1" applyAlignment="1">
      <alignment vertical="center" wrapText="1"/>
    </xf>
    <xf numFmtId="164" fontId="12" fillId="0" borderId="18" xfId="0" applyNumberFormat="1" applyFont="1" applyBorder="1" applyAlignment="1">
      <alignment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0" xfId="0" applyFont="1"/>
    <xf numFmtId="0" fontId="6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3" borderId="50" xfId="0" applyFont="1" applyFill="1" applyBorder="1" applyAlignment="1">
      <alignment wrapText="1"/>
    </xf>
    <xf numFmtId="0" fontId="5" fillId="0" borderId="51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5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5" fillId="0" borderId="50" xfId="0" applyFont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14" fillId="4" borderId="50" xfId="0" applyFont="1" applyFill="1" applyBorder="1" applyAlignment="1">
      <alignment wrapText="1"/>
    </xf>
    <xf numFmtId="0" fontId="5" fillId="4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14" fontId="6" fillId="2" borderId="22" xfId="0" applyNumberFormat="1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6" fillId="2" borderId="47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2" borderId="37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14" fontId="6" fillId="0" borderId="16" xfId="0" applyNumberFormat="1" applyFont="1" applyBorder="1" applyAlignment="1">
      <alignment horizontal="left" wrapText="1"/>
    </xf>
    <xf numFmtId="14" fontId="6" fillId="0" borderId="17" xfId="0" applyNumberFormat="1" applyFont="1" applyBorder="1" applyAlignment="1">
      <alignment horizontal="left" wrapText="1"/>
    </xf>
    <xf numFmtId="14" fontId="6" fillId="0" borderId="18" xfId="0" applyNumberFormat="1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6" fillId="2" borderId="27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4</xdr:row>
          <xdr:rowOff>99060</xdr:rowOff>
        </xdr:from>
        <xdr:to>
          <xdr:col>6</xdr:col>
          <xdr:colOff>601980</xdr:colOff>
          <xdr:row>5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6</xdr:row>
          <xdr:rowOff>99060</xdr:rowOff>
        </xdr:from>
        <xdr:to>
          <xdr:col>6</xdr:col>
          <xdr:colOff>601980</xdr:colOff>
          <xdr:row>7</xdr:row>
          <xdr:rowOff>83820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8</xdr:row>
          <xdr:rowOff>99060</xdr:rowOff>
        </xdr:from>
        <xdr:to>
          <xdr:col>6</xdr:col>
          <xdr:colOff>601980</xdr:colOff>
          <xdr:row>9</xdr:row>
          <xdr:rowOff>83820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10</xdr:row>
          <xdr:rowOff>99060</xdr:rowOff>
        </xdr:from>
        <xdr:to>
          <xdr:col>6</xdr:col>
          <xdr:colOff>601980</xdr:colOff>
          <xdr:row>11</xdr:row>
          <xdr:rowOff>83820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12</xdr:row>
          <xdr:rowOff>99060</xdr:rowOff>
        </xdr:from>
        <xdr:to>
          <xdr:col>6</xdr:col>
          <xdr:colOff>601980</xdr:colOff>
          <xdr:row>13</xdr:row>
          <xdr:rowOff>83820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14</xdr:row>
          <xdr:rowOff>99060</xdr:rowOff>
        </xdr:from>
        <xdr:to>
          <xdr:col>6</xdr:col>
          <xdr:colOff>601980</xdr:colOff>
          <xdr:row>15</xdr:row>
          <xdr:rowOff>83820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16</xdr:row>
          <xdr:rowOff>99060</xdr:rowOff>
        </xdr:from>
        <xdr:to>
          <xdr:col>6</xdr:col>
          <xdr:colOff>601980</xdr:colOff>
          <xdr:row>17</xdr:row>
          <xdr:rowOff>83820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18</xdr:row>
          <xdr:rowOff>99060</xdr:rowOff>
        </xdr:from>
        <xdr:to>
          <xdr:col>6</xdr:col>
          <xdr:colOff>601980</xdr:colOff>
          <xdr:row>19</xdr:row>
          <xdr:rowOff>83820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20</xdr:row>
          <xdr:rowOff>99060</xdr:rowOff>
        </xdr:from>
        <xdr:to>
          <xdr:col>6</xdr:col>
          <xdr:colOff>601980</xdr:colOff>
          <xdr:row>21</xdr:row>
          <xdr:rowOff>83820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22</xdr:row>
          <xdr:rowOff>99060</xdr:rowOff>
        </xdr:from>
        <xdr:to>
          <xdr:col>6</xdr:col>
          <xdr:colOff>601980</xdr:colOff>
          <xdr:row>23</xdr:row>
          <xdr:rowOff>83820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24</xdr:row>
          <xdr:rowOff>99060</xdr:rowOff>
        </xdr:from>
        <xdr:to>
          <xdr:col>6</xdr:col>
          <xdr:colOff>601980</xdr:colOff>
          <xdr:row>25</xdr:row>
          <xdr:rowOff>83820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showZeros="0" tabSelected="1" zoomScale="130" zoomScaleNormal="130" workbookViewId="0">
      <selection activeCell="A126" sqref="A126:F140"/>
    </sheetView>
  </sheetViews>
  <sheetFormatPr defaultColWidth="9.109375" defaultRowHeight="13.8" x14ac:dyDescent="0.3"/>
  <cols>
    <col min="1" max="7" width="11.6640625" style="17" customWidth="1"/>
    <col min="8" max="8" width="9.109375" style="17"/>
    <col min="9" max="10" width="10.88671875" style="17" bestFit="1" customWidth="1"/>
    <col min="11" max="16384" width="9.109375" style="17"/>
  </cols>
  <sheetData>
    <row r="1" spans="1:9" x14ac:dyDescent="0.3">
      <c r="A1" s="133" t="s">
        <v>0</v>
      </c>
      <c r="B1" s="133"/>
      <c r="C1" s="133"/>
      <c r="D1" s="133"/>
      <c r="E1" s="133"/>
      <c r="F1" s="133"/>
      <c r="G1" s="133"/>
    </row>
    <row r="2" spans="1:9" x14ac:dyDescent="0.3">
      <c r="A2" s="133" t="s">
        <v>1</v>
      </c>
      <c r="B2" s="133"/>
      <c r="C2" s="133"/>
      <c r="D2" s="133"/>
      <c r="E2" s="133"/>
      <c r="F2" s="133"/>
      <c r="G2" s="133"/>
    </row>
    <row r="3" spans="1:9" ht="14.4" thickBot="1" x14ac:dyDescent="0.35">
      <c r="A3" s="134"/>
      <c r="B3" s="134"/>
      <c r="C3" s="134"/>
      <c r="D3" s="134"/>
      <c r="E3" s="134"/>
      <c r="F3" s="134"/>
      <c r="G3" s="134"/>
      <c r="I3" s="22"/>
    </row>
    <row r="4" spans="1:9" ht="15" customHeight="1" x14ac:dyDescent="0.3">
      <c r="A4" s="135" t="s">
        <v>2</v>
      </c>
      <c r="B4" s="136"/>
      <c r="C4" s="136"/>
      <c r="D4" s="137"/>
      <c r="E4" s="138" t="s">
        <v>3</v>
      </c>
      <c r="F4" s="139"/>
      <c r="G4" s="140"/>
      <c r="I4" s="22"/>
    </row>
    <row r="5" spans="1:9" x14ac:dyDescent="0.3">
      <c r="A5" s="79"/>
      <c r="B5" s="80"/>
      <c r="C5" s="80"/>
      <c r="D5" s="81"/>
      <c r="E5" s="141"/>
      <c r="F5" s="142"/>
      <c r="G5" s="143"/>
      <c r="I5" s="22"/>
    </row>
    <row r="6" spans="1:9" x14ac:dyDescent="0.3">
      <c r="A6" s="79" t="s">
        <v>4</v>
      </c>
      <c r="B6" s="80"/>
      <c r="C6" s="80"/>
      <c r="D6" s="81"/>
      <c r="E6" s="91"/>
      <c r="F6" s="92"/>
      <c r="G6" s="93"/>
      <c r="I6" s="22"/>
    </row>
    <row r="7" spans="1:9" ht="15" customHeight="1" x14ac:dyDescent="0.3">
      <c r="A7" s="79" t="str">
        <f>IFERROR(VLOOKUP(D22,Data!C:D,2,0),"")</f>
        <v>Odbor regionálního rozvoje</v>
      </c>
      <c r="B7" s="80"/>
      <c r="C7" s="80"/>
      <c r="D7" s="81"/>
      <c r="E7" s="91"/>
      <c r="F7" s="92"/>
      <c r="G7" s="93"/>
      <c r="I7" s="22"/>
    </row>
    <row r="8" spans="1:9" ht="15" customHeight="1" x14ac:dyDescent="0.3">
      <c r="A8" s="79"/>
      <c r="B8" s="80"/>
      <c r="C8" s="80"/>
      <c r="D8" s="81"/>
      <c r="E8" s="91"/>
      <c r="F8" s="92"/>
      <c r="G8" s="93"/>
      <c r="I8" s="22"/>
    </row>
    <row r="9" spans="1:9" x14ac:dyDescent="0.3">
      <c r="A9" s="144" t="s">
        <v>5</v>
      </c>
      <c r="B9" s="145"/>
      <c r="C9" s="145"/>
      <c r="D9" s="146"/>
      <c r="E9" s="91"/>
      <c r="F9" s="92"/>
      <c r="G9" s="93"/>
      <c r="I9" s="22"/>
    </row>
    <row r="10" spans="1:9" x14ac:dyDescent="0.3">
      <c r="A10" s="31" t="s">
        <v>6</v>
      </c>
      <c r="B10" s="32"/>
      <c r="C10" s="32"/>
      <c r="D10" s="33"/>
      <c r="E10" s="91"/>
      <c r="F10" s="92"/>
      <c r="G10" s="93"/>
      <c r="I10" s="22"/>
    </row>
    <row r="11" spans="1:9" ht="14.4" thickBot="1" x14ac:dyDescent="0.35">
      <c r="A11" s="91" t="s">
        <v>7</v>
      </c>
      <c r="B11" s="92"/>
      <c r="C11" s="92"/>
      <c r="D11" s="93"/>
      <c r="E11" s="94"/>
      <c r="F11" s="95"/>
      <c r="G11" s="96"/>
      <c r="I11" s="22"/>
    </row>
    <row r="12" spans="1:9" ht="15" customHeight="1" x14ac:dyDescent="0.3">
      <c r="A12" s="91" t="s">
        <v>8</v>
      </c>
      <c r="B12" s="92"/>
      <c r="C12" s="92"/>
      <c r="D12" s="93"/>
      <c r="E12" s="138" t="s">
        <v>9</v>
      </c>
      <c r="F12" s="139"/>
      <c r="G12" s="140"/>
      <c r="I12" s="22"/>
    </row>
    <row r="13" spans="1:9" x14ac:dyDescent="0.3">
      <c r="A13" s="91" t="s">
        <v>10</v>
      </c>
      <c r="B13" s="92"/>
      <c r="C13" s="92"/>
      <c r="D13" s="93"/>
      <c r="E13" s="141"/>
      <c r="F13" s="142"/>
      <c r="G13" s="143"/>
      <c r="I13" s="22"/>
    </row>
    <row r="14" spans="1:9" x14ac:dyDescent="0.3">
      <c r="A14" s="91" t="s">
        <v>11</v>
      </c>
      <c r="B14" s="92"/>
      <c r="C14" s="92"/>
      <c r="D14" s="93"/>
      <c r="E14" s="91"/>
      <c r="F14" s="92"/>
      <c r="G14" s="93"/>
    </row>
    <row r="15" spans="1:9" ht="14.4" thickBot="1" x14ac:dyDescent="0.35">
      <c r="A15" s="19"/>
      <c r="B15" s="20"/>
      <c r="C15" s="20"/>
      <c r="D15" s="21"/>
      <c r="E15" s="94"/>
      <c r="F15" s="95"/>
      <c r="G15" s="96"/>
    </row>
    <row r="16" spans="1:9" x14ac:dyDescent="0.3">
      <c r="A16" s="147" t="str">
        <f>IFERROR(IF(VLOOKUP(D22,Data!C:F,5,0)="Ne","Žádost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6" s="147"/>
      <c r="C16" s="147"/>
      <c r="D16" s="147"/>
      <c r="E16" s="147"/>
      <c r="F16" s="147"/>
      <c r="G16" s="147"/>
    </row>
    <row r="17" spans="1:9" x14ac:dyDescent="0.3">
      <c r="A17" s="147"/>
      <c r="B17" s="147"/>
      <c r="C17" s="147"/>
      <c r="D17" s="147"/>
      <c r="E17" s="147"/>
      <c r="F17" s="147"/>
      <c r="G17" s="147"/>
    </row>
    <row r="18" spans="1:9" ht="15" customHeight="1" x14ac:dyDescent="0.3">
      <c r="A18" s="147"/>
      <c r="B18" s="147"/>
      <c r="C18" s="147"/>
      <c r="D18" s="147"/>
      <c r="E18" s="147"/>
      <c r="F18" s="147"/>
      <c r="G18" s="147"/>
    </row>
    <row r="19" spans="1:9" x14ac:dyDescent="0.3">
      <c r="A19" s="80" t="s">
        <v>12</v>
      </c>
      <c r="B19" s="80"/>
      <c r="C19" s="80"/>
      <c r="D19" s="80"/>
      <c r="E19" s="80"/>
      <c r="F19" s="80"/>
      <c r="G19" s="80"/>
    </row>
    <row r="20" spans="1:9" x14ac:dyDescent="0.3">
      <c r="A20" s="80"/>
      <c r="B20" s="80"/>
      <c r="C20" s="80"/>
      <c r="D20" s="80"/>
      <c r="E20" s="80"/>
      <c r="F20" s="80"/>
      <c r="G20" s="80"/>
    </row>
    <row r="21" spans="1:9" ht="14.4" thickBot="1" x14ac:dyDescent="0.35">
      <c r="A21" s="80"/>
      <c r="B21" s="80"/>
      <c r="C21" s="80"/>
      <c r="D21" s="80"/>
      <c r="E21" s="80"/>
      <c r="F21" s="80"/>
      <c r="G21" s="80"/>
    </row>
    <row r="22" spans="1:9" x14ac:dyDescent="0.3">
      <c r="A22" s="113" t="s">
        <v>13</v>
      </c>
      <c r="B22" s="114"/>
      <c r="C22" s="132"/>
      <c r="D22" s="110" t="s">
        <v>223</v>
      </c>
      <c r="E22" s="111"/>
      <c r="F22" s="111"/>
      <c r="G22" s="112"/>
      <c r="I22" s="22"/>
    </row>
    <row r="23" spans="1:9" x14ac:dyDescent="0.3">
      <c r="A23" s="148"/>
      <c r="B23" s="128"/>
      <c r="C23" s="149"/>
      <c r="D23" s="150"/>
      <c r="E23" s="151"/>
      <c r="F23" s="151"/>
      <c r="G23" s="152"/>
      <c r="I23" s="22"/>
    </row>
    <row r="24" spans="1:9" ht="14.4" thickBot="1" x14ac:dyDescent="0.35">
      <c r="A24" s="107"/>
      <c r="B24" s="108"/>
      <c r="C24" s="109"/>
      <c r="D24" s="104"/>
      <c r="E24" s="105"/>
      <c r="F24" s="105"/>
      <c r="G24" s="106"/>
      <c r="I24" s="22"/>
    </row>
    <row r="25" spans="1:9" x14ac:dyDescent="0.3">
      <c r="A25" s="107" t="s">
        <v>15</v>
      </c>
      <c r="B25" s="108"/>
      <c r="C25" s="109"/>
      <c r="D25" s="110"/>
      <c r="E25" s="111"/>
      <c r="F25" s="111"/>
      <c r="G25" s="112"/>
    </row>
    <row r="26" spans="1:9" x14ac:dyDescent="0.3">
      <c r="A26" s="107" t="s">
        <v>16</v>
      </c>
      <c r="B26" s="108"/>
      <c r="C26" s="109"/>
      <c r="D26" s="101"/>
      <c r="E26" s="102"/>
      <c r="F26" s="102"/>
      <c r="G26" s="103"/>
    </row>
    <row r="27" spans="1:9" x14ac:dyDescent="0.3">
      <c r="A27" s="107" t="s">
        <v>17</v>
      </c>
      <c r="B27" s="108"/>
      <c r="C27" s="109"/>
      <c r="D27" s="101"/>
      <c r="E27" s="102"/>
      <c r="F27" s="102"/>
      <c r="G27" s="103"/>
    </row>
    <row r="28" spans="1:9" x14ac:dyDescent="0.3">
      <c r="A28" s="107"/>
      <c r="B28" s="108"/>
      <c r="C28" s="109"/>
      <c r="D28" s="101"/>
      <c r="E28" s="102"/>
      <c r="F28" s="102"/>
      <c r="G28" s="103"/>
    </row>
    <row r="29" spans="1:9" x14ac:dyDescent="0.3">
      <c r="A29" s="107"/>
      <c r="B29" s="108"/>
      <c r="C29" s="109"/>
      <c r="D29" s="101"/>
      <c r="E29" s="102"/>
      <c r="F29" s="102"/>
      <c r="G29" s="103"/>
    </row>
    <row r="30" spans="1:9" ht="14.4" thickBot="1" x14ac:dyDescent="0.35">
      <c r="A30" s="121"/>
      <c r="B30" s="122"/>
      <c r="C30" s="123"/>
      <c r="D30" s="104"/>
      <c r="E30" s="105"/>
      <c r="F30" s="105"/>
      <c r="G30" s="106"/>
    </row>
    <row r="31" spans="1:9" x14ac:dyDescent="0.3">
      <c r="A31" s="80" t="s">
        <v>18</v>
      </c>
      <c r="B31" s="80"/>
      <c r="C31" s="80"/>
      <c r="D31" s="80"/>
      <c r="E31" s="80"/>
      <c r="F31" s="80"/>
      <c r="G31" s="80"/>
    </row>
    <row r="32" spans="1:9" x14ac:dyDescent="0.3">
      <c r="A32" s="80"/>
      <c r="B32" s="80"/>
      <c r="C32" s="80"/>
      <c r="D32" s="80"/>
      <c r="E32" s="80"/>
      <c r="F32" s="80"/>
      <c r="G32" s="80"/>
    </row>
    <row r="33" spans="1:11" ht="14.4" thickBot="1" x14ac:dyDescent="0.35">
      <c r="A33" s="80"/>
      <c r="B33" s="80"/>
      <c r="C33" s="80"/>
      <c r="D33" s="80"/>
      <c r="E33" s="80"/>
      <c r="F33" s="80"/>
      <c r="G33" s="80"/>
    </row>
    <row r="34" spans="1:11" x14ac:dyDescent="0.3">
      <c r="A34" s="113" t="s">
        <v>19</v>
      </c>
      <c r="B34" s="114"/>
      <c r="C34" s="132"/>
      <c r="D34" s="110" t="s">
        <v>20</v>
      </c>
      <c r="E34" s="111"/>
      <c r="F34" s="111"/>
      <c r="G34" s="112"/>
    </row>
    <row r="35" spans="1:11" x14ac:dyDescent="0.3">
      <c r="A35" s="107" t="str">
        <f>IF(FV!D34=Data!J2,"Titul před jménem, jméno a příjmení, titul za jménem:",IF(FV!D34=Data!J3,"Titul před jménem, jméno a příjmení, titul za jménem:",IF(FV!D34=Data!J4,"Název právnické osoby:","")))</f>
        <v>Název právnické osoby:</v>
      </c>
      <c r="B35" s="108"/>
      <c r="C35" s="109"/>
      <c r="D35" s="101"/>
      <c r="E35" s="102"/>
      <c r="F35" s="102"/>
      <c r="G35" s="103"/>
    </row>
    <row r="36" spans="1:11" x14ac:dyDescent="0.3">
      <c r="A36" s="107"/>
      <c r="B36" s="108"/>
      <c r="C36" s="109"/>
      <c r="D36" s="101"/>
      <c r="E36" s="102"/>
      <c r="F36" s="102"/>
      <c r="G36" s="103"/>
    </row>
    <row r="37" spans="1:11" x14ac:dyDescent="0.3">
      <c r="A37" s="153" t="str">
        <f>IF(FV!D34=Data!J2,"Adresa bydliště:",IF(FV!D34=Data!J3,"Adresa sídla nebo bydliště:",IF(FV!D34=Data!J4,"Adresa sídla:","")))</f>
        <v>Adresa sídla:</v>
      </c>
      <c r="B37" s="154"/>
      <c r="C37" s="155"/>
      <c r="D37" s="159"/>
      <c r="E37" s="160"/>
      <c r="F37" s="160"/>
      <c r="G37" s="161"/>
    </row>
    <row r="38" spans="1:11" x14ac:dyDescent="0.3">
      <c r="A38" s="156"/>
      <c r="B38" s="157"/>
      <c r="C38" s="158"/>
      <c r="D38" s="162"/>
      <c r="E38" s="163"/>
      <c r="F38" s="163"/>
      <c r="G38" s="164"/>
      <c r="I38" s="22"/>
      <c r="K38" s="22"/>
    </row>
    <row r="39" spans="1:11" x14ac:dyDescent="0.3">
      <c r="A39" s="107" t="str">
        <f>IF(FV!D34=Data!J2,"",IF(FV!D34=Data!J3,"Je příjemce dotace plátce DPH?",IF(FV!D34=Data!J4,"Je příjemce dotace plátce DPH?","")))</f>
        <v>Je příjemce dotace plátce DPH?</v>
      </c>
      <c r="B39" s="108"/>
      <c r="C39" s="109"/>
      <c r="D39" s="101" t="s">
        <v>21</v>
      </c>
      <c r="E39" s="102"/>
      <c r="F39" s="102"/>
      <c r="G39" s="103"/>
      <c r="I39" s="34"/>
      <c r="K39" s="22"/>
    </row>
    <row r="40" spans="1:11" ht="14.4" thickBot="1" x14ac:dyDescent="0.35">
      <c r="A40" s="107" t="str">
        <f>IF(FV!D39=Data!K2,"Je DPH uznatelný výdaj?",IF(FV!D39=Data!K3,"",""))</f>
        <v>Je DPH uznatelný výdaj?</v>
      </c>
      <c r="B40" s="108"/>
      <c r="C40" s="109"/>
      <c r="D40" s="104"/>
      <c r="E40" s="105"/>
      <c r="F40" s="105"/>
      <c r="G40" s="106"/>
      <c r="K40" s="22"/>
    </row>
    <row r="41" spans="1:11" ht="14.4" thickBot="1" x14ac:dyDescent="0.35">
      <c r="A41" s="121" t="s">
        <v>22</v>
      </c>
      <c r="B41" s="122"/>
      <c r="C41" s="122"/>
      <c r="D41" s="130" t="str">
        <f>IFERROR(VLOOKUP(D22,Data!C:E,3,0),"")</f>
        <v>neinvestiční</v>
      </c>
      <c r="E41" s="130"/>
      <c r="F41" s="130"/>
      <c r="G41" s="131"/>
    </row>
    <row r="42" spans="1:11" x14ac:dyDescent="0.3">
      <c r="A42" s="80" t="s">
        <v>23</v>
      </c>
      <c r="B42" s="80"/>
      <c r="C42" s="80"/>
      <c r="D42" s="80"/>
      <c r="E42" s="80"/>
      <c r="F42" s="80"/>
      <c r="G42" s="80"/>
    </row>
    <row r="43" spans="1:11" x14ac:dyDescent="0.3">
      <c r="A43" s="80"/>
      <c r="B43" s="80"/>
      <c r="C43" s="80"/>
      <c r="D43" s="80"/>
      <c r="E43" s="80"/>
      <c r="F43" s="80"/>
      <c r="G43" s="80"/>
    </row>
    <row r="44" spans="1:11" ht="14.4" thickBot="1" x14ac:dyDescent="0.35">
      <c r="A44" s="80"/>
      <c r="B44" s="80"/>
      <c r="C44" s="80"/>
      <c r="D44" s="80"/>
      <c r="E44" s="80"/>
      <c r="F44" s="80"/>
      <c r="G44" s="80"/>
    </row>
    <row r="45" spans="1:11" ht="69" x14ac:dyDescent="0.3">
      <c r="A45" s="23" t="s">
        <v>24</v>
      </c>
      <c r="B45" s="24" t="s">
        <v>25</v>
      </c>
      <c r="C45" s="24" t="s">
        <v>26</v>
      </c>
      <c r="D45" s="24" t="s">
        <v>27</v>
      </c>
      <c r="E45" s="24" t="s">
        <v>28</v>
      </c>
      <c r="F45" s="24" t="s">
        <v>29</v>
      </c>
      <c r="G45" s="25" t="s">
        <v>30</v>
      </c>
      <c r="H45" s="22"/>
    </row>
    <row r="46" spans="1:11" ht="14.4" thickBot="1" x14ac:dyDescent="0.35">
      <c r="A46" s="165" t="s">
        <v>31</v>
      </c>
      <c r="B46" s="166"/>
      <c r="C46" s="166"/>
      <c r="D46" s="166"/>
      <c r="E46" s="166"/>
      <c r="F46" s="166"/>
      <c r="G46" s="167"/>
    </row>
    <row r="47" spans="1:11" x14ac:dyDescent="0.3">
      <c r="A47" s="26" t="s">
        <v>32</v>
      </c>
      <c r="B47" s="41"/>
      <c r="C47" s="42"/>
      <c r="D47" s="42"/>
      <c r="E47" s="43"/>
      <c r="F47" s="44"/>
      <c r="G47" s="27"/>
      <c r="I47" s="22"/>
    </row>
    <row r="48" spans="1:11" x14ac:dyDescent="0.3">
      <c r="A48" s="26" t="s">
        <v>33</v>
      </c>
      <c r="B48" s="45"/>
      <c r="C48" s="46"/>
      <c r="D48" s="46"/>
      <c r="E48" s="47"/>
      <c r="F48" s="48"/>
      <c r="G48" s="27"/>
      <c r="I48" s="22"/>
    </row>
    <row r="49" spans="1:7" x14ac:dyDescent="0.3">
      <c r="A49" s="26" t="s">
        <v>34</v>
      </c>
      <c r="B49" s="45"/>
      <c r="C49" s="46"/>
      <c r="D49" s="46"/>
      <c r="E49" s="47"/>
      <c r="F49" s="48"/>
      <c r="G49" s="27"/>
    </row>
    <row r="50" spans="1:7" x14ac:dyDescent="0.3">
      <c r="A50" s="26" t="s">
        <v>35</v>
      </c>
      <c r="B50" s="45"/>
      <c r="C50" s="46"/>
      <c r="D50" s="46"/>
      <c r="E50" s="47"/>
      <c r="F50" s="48"/>
      <c r="G50" s="27"/>
    </row>
    <row r="51" spans="1:7" x14ac:dyDescent="0.3">
      <c r="A51" s="26" t="s">
        <v>36</v>
      </c>
      <c r="B51" s="45"/>
      <c r="C51" s="46"/>
      <c r="D51" s="46"/>
      <c r="E51" s="47"/>
      <c r="F51" s="48"/>
      <c r="G51" s="27"/>
    </row>
    <row r="52" spans="1:7" x14ac:dyDescent="0.3">
      <c r="A52" s="26" t="s">
        <v>37</v>
      </c>
      <c r="B52" s="45"/>
      <c r="C52" s="46"/>
      <c r="D52" s="46"/>
      <c r="E52" s="47"/>
      <c r="F52" s="48"/>
      <c r="G52" s="27"/>
    </row>
    <row r="53" spans="1:7" x14ac:dyDescent="0.3">
      <c r="A53" s="26" t="s">
        <v>38</v>
      </c>
      <c r="B53" s="45"/>
      <c r="C53" s="46"/>
      <c r="D53" s="46"/>
      <c r="E53" s="47"/>
      <c r="F53" s="48"/>
      <c r="G53" s="27"/>
    </row>
    <row r="54" spans="1:7" x14ac:dyDescent="0.3">
      <c r="A54" s="26" t="s">
        <v>39</v>
      </c>
      <c r="B54" s="45"/>
      <c r="C54" s="46"/>
      <c r="D54" s="46"/>
      <c r="E54" s="47"/>
      <c r="F54" s="48"/>
      <c r="G54" s="27"/>
    </row>
    <row r="55" spans="1:7" x14ac:dyDescent="0.3">
      <c r="A55" s="26" t="s">
        <v>40</v>
      </c>
      <c r="B55" s="45"/>
      <c r="C55" s="46"/>
      <c r="D55" s="46"/>
      <c r="E55" s="47"/>
      <c r="F55" s="48"/>
      <c r="G55" s="27"/>
    </row>
    <row r="56" spans="1:7" x14ac:dyDescent="0.3">
      <c r="A56" s="26" t="s">
        <v>41</v>
      </c>
      <c r="B56" s="45"/>
      <c r="C56" s="46"/>
      <c r="D56" s="46"/>
      <c r="E56" s="47"/>
      <c r="F56" s="48"/>
      <c r="G56" s="27"/>
    </row>
    <row r="57" spans="1:7" x14ac:dyDescent="0.3">
      <c r="A57" s="26" t="s">
        <v>42</v>
      </c>
      <c r="B57" s="45"/>
      <c r="C57" s="46"/>
      <c r="D57" s="46"/>
      <c r="E57" s="47"/>
      <c r="F57" s="48"/>
      <c r="G57" s="27"/>
    </row>
    <row r="58" spans="1:7" x14ac:dyDescent="0.3">
      <c r="A58" s="26" t="s">
        <v>43</v>
      </c>
      <c r="B58" s="45"/>
      <c r="C58" s="46"/>
      <c r="D58" s="46"/>
      <c r="E58" s="47"/>
      <c r="F58" s="48"/>
      <c r="G58" s="27"/>
    </row>
    <row r="59" spans="1:7" x14ac:dyDescent="0.3">
      <c r="A59" s="26" t="s">
        <v>44</v>
      </c>
      <c r="B59" s="45"/>
      <c r="C59" s="46"/>
      <c r="D59" s="46"/>
      <c r="E59" s="47"/>
      <c r="F59" s="48"/>
      <c r="G59" s="27"/>
    </row>
    <row r="60" spans="1:7" x14ac:dyDescent="0.3">
      <c r="A60" s="26" t="s">
        <v>45</v>
      </c>
      <c r="B60" s="45"/>
      <c r="C60" s="46"/>
      <c r="D60" s="46"/>
      <c r="E60" s="47"/>
      <c r="F60" s="48"/>
      <c r="G60" s="27"/>
    </row>
    <row r="61" spans="1:7" x14ac:dyDescent="0.3">
      <c r="A61" s="26" t="s">
        <v>46</v>
      </c>
      <c r="B61" s="45"/>
      <c r="C61" s="46"/>
      <c r="D61" s="46"/>
      <c r="E61" s="47"/>
      <c r="F61" s="48"/>
      <c r="G61" s="27"/>
    </row>
    <row r="62" spans="1:7" x14ac:dyDescent="0.3">
      <c r="A62" s="26" t="s">
        <v>47</v>
      </c>
      <c r="B62" s="45"/>
      <c r="C62" s="46"/>
      <c r="D62" s="46"/>
      <c r="E62" s="47"/>
      <c r="F62" s="48"/>
      <c r="G62" s="27"/>
    </row>
    <row r="63" spans="1:7" x14ac:dyDescent="0.3">
      <c r="A63" s="26" t="s">
        <v>48</v>
      </c>
      <c r="B63" s="45"/>
      <c r="C63" s="46"/>
      <c r="D63" s="46"/>
      <c r="E63" s="47"/>
      <c r="F63" s="48"/>
      <c r="G63" s="27"/>
    </row>
    <row r="64" spans="1:7" x14ac:dyDescent="0.3">
      <c r="A64" s="26" t="s">
        <v>49</v>
      </c>
      <c r="B64" s="45"/>
      <c r="C64" s="46"/>
      <c r="D64" s="46"/>
      <c r="E64" s="47"/>
      <c r="F64" s="48"/>
      <c r="G64" s="27"/>
    </row>
    <row r="65" spans="1:7" x14ac:dyDescent="0.3">
      <c r="A65" s="26" t="s">
        <v>50</v>
      </c>
      <c r="B65" s="45"/>
      <c r="C65" s="46"/>
      <c r="D65" s="46"/>
      <c r="E65" s="47"/>
      <c r="F65" s="48"/>
      <c r="G65" s="27"/>
    </row>
    <row r="66" spans="1:7" x14ac:dyDescent="0.3">
      <c r="A66" s="26" t="s">
        <v>51</v>
      </c>
      <c r="B66" s="45"/>
      <c r="C66" s="46"/>
      <c r="D66" s="46"/>
      <c r="E66" s="47"/>
      <c r="F66" s="48"/>
      <c r="G66" s="27"/>
    </row>
    <row r="67" spans="1:7" x14ac:dyDescent="0.3">
      <c r="A67" s="26" t="s">
        <v>52</v>
      </c>
      <c r="B67" s="45"/>
      <c r="C67" s="46"/>
      <c r="D67" s="46"/>
      <c r="E67" s="47"/>
      <c r="F67" s="48"/>
      <c r="G67" s="27"/>
    </row>
    <row r="68" spans="1:7" x14ac:dyDescent="0.3">
      <c r="A68" s="26" t="s">
        <v>53</v>
      </c>
      <c r="B68" s="45"/>
      <c r="C68" s="46"/>
      <c r="D68" s="46"/>
      <c r="E68" s="47"/>
      <c r="F68" s="48"/>
      <c r="G68" s="27"/>
    </row>
    <row r="69" spans="1:7" x14ac:dyDescent="0.3">
      <c r="A69" s="26" t="s">
        <v>54</v>
      </c>
      <c r="B69" s="45"/>
      <c r="C69" s="46"/>
      <c r="D69" s="46"/>
      <c r="E69" s="47"/>
      <c r="F69" s="48"/>
      <c r="G69" s="27"/>
    </row>
    <row r="70" spans="1:7" x14ac:dyDescent="0.3">
      <c r="A70" s="26" t="s">
        <v>55</v>
      </c>
      <c r="B70" s="45"/>
      <c r="C70" s="46"/>
      <c r="D70" s="46"/>
      <c r="E70" s="47"/>
      <c r="F70" s="48"/>
      <c r="G70" s="27"/>
    </row>
    <row r="71" spans="1:7" x14ac:dyDescent="0.3">
      <c r="A71" s="26" t="s">
        <v>56</v>
      </c>
      <c r="B71" s="45"/>
      <c r="C71" s="46"/>
      <c r="D71" s="46"/>
      <c r="E71" s="47"/>
      <c r="F71" s="48"/>
      <c r="G71" s="27"/>
    </row>
    <row r="72" spans="1:7" x14ac:dyDescent="0.3">
      <c r="A72" s="26" t="s">
        <v>57</v>
      </c>
      <c r="B72" s="45"/>
      <c r="C72" s="46"/>
      <c r="D72" s="46"/>
      <c r="E72" s="47"/>
      <c r="F72" s="48"/>
      <c r="G72" s="27"/>
    </row>
    <row r="73" spans="1:7" x14ac:dyDescent="0.3">
      <c r="A73" s="26" t="s">
        <v>58</v>
      </c>
      <c r="B73" s="45"/>
      <c r="C73" s="46"/>
      <c r="D73" s="46"/>
      <c r="E73" s="47"/>
      <c r="F73" s="48"/>
      <c r="G73" s="27"/>
    </row>
    <row r="74" spans="1:7" x14ac:dyDescent="0.3">
      <c r="A74" s="26" t="s">
        <v>59</v>
      </c>
      <c r="B74" s="45"/>
      <c r="C74" s="46"/>
      <c r="D74" s="46"/>
      <c r="E74" s="47"/>
      <c r="F74" s="48"/>
      <c r="G74" s="27"/>
    </row>
    <row r="75" spans="1:7" x14ac:dyDescent="0.3">
      <c r="A75" s="26" t="s">
        <v>60</v>
      </c>
      <c r="B75" s="45"/>
      <c r="C75" s="46"/>
      <c r="D75" s="46"/>
      <c r="E75" s="47"/>
      <c r="F75" s="48"/>
      <c r="G75" s="27"/>
    </row>
    <row r="76" spans="1:7" ht="14.4" thickBot="1" x14ac:dyDescent="0.35">
      <c r="A76" s="26" t="s">
        <v>61</v>
      </c>
      <c r="B76" s="49"/>
      <c r="C76" s="50"/>
      <c r="D76" s="50"/>
      <c r="E76" s="51"/>
      <c r="F76" s="52"/>
      <c r="G76" s="27"/>
    </row>
    <row r="77" spans="1:7" ht="15.75" customHeight="1" thickBot="1" x14ac:dyDescent="0.35">
      <c r="A77" s="86" t="s">
        <v>62</v>
      </c>
      <c r="B77" s="168"/>
      <c r="C77" s="168"/>
      <c r="D77" s="168"/>
      <c r="E77" s="35"/>
      <c r="F77" s="36">
        <f>SUM(F47:F76)</f>
        <v>0</v>
      </c>
      <c r="G77" s="28"/>
    </row>
    <row r="78" spans="1:7" x14ac:dyDescent="0.3">
      <c r="A78" s="18"/>
      <c r="B78" s="18"/>
      <c r="C78" s="18"/>
      <c r="D78" s="18"/>
      <c r="E78" s="18"/>
      <c r="F78" s="18"/>
      <c r="G78" s="18"/>
    </row>
    <row r="79" spans="1:7" x14ac:dyDescent="0.3">
      <c r="A79" s="18"/>
      <c r="B79" s="18"/>
      <c r="C79" s="18"/>
      <c r="D79" s="18"/>
      <c r="E79" s="18"/>
      <c r="F79" s="18"/>
      <c r="G79" s="18"/>
    </row>
    <row r="80" spans="1:7" ht="14.4" thickBot="1" x14ac:dyDescent="0.35">
      <c r="A80" s="18"/>
      <c r="B80" s="18"/>
      <c r="C80" s="18"/>
      <c r="D80" s="18"/>
      <c r="E80" s="18"/>
      <c r="F80" s="18"/>
      <c r="G80" s="18"/>
    </row>
    <row r="81" spans="1:7" ht="69" x14ac:dyDescent="0.3">
      <c r="A81" s="23" t="s">
        <v>24</v>
      </c>
      <c r="B81" s="24" t="s">
        <v>63</v>
      </c>
      <c r="C81" s="24" t="s">
        <v>26</v>
      </c>
      <c r="D81" s="24" t="s">
        <v>27</v>
      </c>
      <c r="E81" s="24" t="s">
        <v>28</v>
      </c>
      <c r="F81" s="24" t="s">
        <v>29</v>
      </c>
      <c r="G81" s="25" t="s">
        <v>30</v>
      </c>
    </row>
    <row r="82" spans="1:7" ht="14.4" thickBot="1" x14ac:dyDescent="0.35">
      <c r="A82" s="165" t="s">
        <v>64</v>
      </c>
      <c r="B82" s="166"/>
      <c r="C82" s="166"/>
      <c r="D82" s="166"/>
      <c r="E82" s="166"/>
      <c r="F82" s="166"/>
      <c r="G82" s="167"/>
    </row>
    <row r="83" spans="1:7" x14ac:dyDescent="0.3">
      <c r="A83" s="26" t="s">
        <v>32</v>
      </c>
      <c r="B83" s="41"/>
      <c r="C83" s="42"/>
      <c r="D83" s="42"/>
      <c r="E83" s="43"/>
      <c r="F83" s="44"/>
      <c r="G83" s="27"/>
    </row>
    <row r="84" spans="1:7" x14ac:dyDescent="0.3">
      <c r="A84" s="26" t="s">
        <v>33</v>
      </c>
      <c r="B84" s="45"/>
      <c r="C84" s="46"/>
      <c r="D84" s="46"/>
      <c r="E84" s="47"/>
      <c r="F84" s="48"/>
      <c r="G84" s="27"/>
    </row>
    <row r="85" spans="1:7" x14ac:dyDescent="0.3">
      <c r="A85" s="26" t="s">
        <v>34</v>
      </c>
      <c r="B85" s="45"/>
      <c r="C85" s="46"/>
      <c r="D85" s="46"/>
      <c r="E85" s="47"/>
      <c r="F85" s="48"/>
      <c r="G85" s="27"/>
    </row>
    <row r="86" spans="1:7" x14ac:dyDescent="0.3">
      <c r="A86" s="26" t="s">
        <v>35</v>
      </c>
      <c r="B86" s="45"/>
      <c r="C86" s="46"/>
      <c r="D86" s="46"/>
      <c r="E86" s="47"/>
      <c r="F86" s="48"/>
      <c r="G86" s="27"/>
    </row>
    <row r="87" spans="1:7" x14ac:dyDescent="0.3">
      <c r="A87" s="26" t="s">
        <v>36</v>
      </c>
      <c r="B87" s="45"/>
      <c r="C87" s="46"/>
      <c r="D87" s="46"/>
      <c r="E87" s="47"/>
      <c r="F87" s="48"/>
      <c r="G87" s="27"/>
    </row>
    <row r="88" spans="1:7" x14ac:dyDescent="0.3">
      <c r="A88" s="26" t="s">
        <v>37</v>
      </c>
      <c r="B88" s="45"/>
      <c r="C88" s="46"/>
      <c r="D88" s="46"/>
      <c r="E88" s="47"/>
      <c r="F88" s="48"/>
      <c r="G88" s="27"/>
    </row>
    <row r="89" spans="1:7" x14ac:dyDescent="0.3">
      <c r="A89" s="26" t="s">
        <v>38</v>
      </c>
      <c r="B89" s="45"/>
      <c r="C89" s="46"/>
      <c r="D89" s="46"/>
      <c r="E89" s="47"/>
      <c r="F89" s="48"/>
      <c r="G89" s="27"/>
    </row>
    <row r="90" spans="1:7" x14ac:dyDescent="0.3">
      <c r="A90" s="26" t="s">
        <v>39</v>
      </c>
      <c r="B90" s="45"/>
      <c r="C90" s="46"/>
      <c r="D90" s="46"/>
      <c r="E90" s="47"/>
      <c r="F90" s="48"/>
      <c r="G90" s="27"/>
    </row>
    <row r="91" spans="1:7" x14ac:dyDescent="0.3">
      <c r="A91" s="26" t="s">
        <v>40</v>
      </c>
      <c r="B91" s="45"/>
      <c r="C91" s="46"/>
      <c r="D91" s="46"/>
      <c r="E91" s="47"/>
      <c r="F91" s="48"/>
      <c r="G91" s="27"/>
    </row>
    <row r="92" spans="1:7" x14ac:dyDescent="0.3">
      <c r="A92" s="26" t="s">
        <v>41</v>
      </c>
      <c r="B92" s="45"/>
      <c r="C92" s="46"/>
      <c r="D92" s="46"/>
      <c r="E92" s="47"/>
      <c r="F92" s="48"/>
      <c r="G92" s="27"/>
    </row>
    <row r="93" spans="1:7" x14ac:dyDescent="0.3">
      <c r="A93" s="26" t="s">
        <v>42</v>
      </c>
      <c r="B93" s="45"/>
      <c r="C93" s="46"/>
      <c r="D93" s="46"/>
      <c r="E93" s="47"/>
      <c r="F93" s="48"/>
      <c r="G93" s="27"/>
    </row>
    <row r="94" spans="1:7" x14ac:dyDescent="0.3">
      <c r="A94" s="26" t="s">
        <v>43</v>
      </c>
      <c r="B94" s="45"/>
      <c r="C94" s="46"/>
      <c r="D94" s="46"/>
      <c r="E94" s="47"/>
      <c r="F94" s="48"/>
      <c r="G94" s="27"/>
    </row>
    <row r="95" spans="1:7" x14ac:dyDescent="0.3">
      <c r="A95" s="26" t="s">
        <v>44</v>
      </c>
      <c r="B95" s="45"/>
      <c r="C95" s="46"/>
      <c r="D95" s="46"/>
      <c r="E95" s="47"/>
      <c r="F95" s="48"/>
      <c r="G95" s="27"/>
    </row>
    <row r="96" spans="1:7" x14ac:dyDescent="0.3">
      <c r="A96" s="26" t="s">
        <v>45</v>
      </c>
      <c r="B96" s="45"/>
      <c r="C96" s="46"/>
      <c r="D96" s="46"/>
      <c r="E96" s="47"/>
      <c r="F96" s="48"/>
      <c r="G96" s="27"/>
    </row>
    <row r="97" spans="1:7" x14ac:dyDescent="0.3">
      <c r="A97" s="26" t="s">
        <v>46</v>
      </c>
      <c r="B97" s="45"/>
      <c r="C97" s="46"/>
      <c r="D97" s="46"/>
      <c r="E97" s="47"/>
      <c r="F97" s="48"/>
      <c r="G97" s="27"/>
    </row>
    <row r="98" spans="1:7" x14ac:dyDescent="0.3">
      <c r="A98" s="26" t="s">
        <v>47</v>
      </c>
      <c r="B98" s="45"/>
      <c r="C98" s="46"/>
      <c r="D98" s="46"/>
      <c r="E98" s="47"/>
      <c r="F98" s="48"/>
      <c r="G98" s="27"/>
    </row>
    <row r="99" spans="1:7" x14ac:dyDescent="0.3">
      <c r="A99" s="26" t="s">
        <v>48</v>
      </c>
      <c r="B99" s="45"/>
      <c r="C99" s="46"/>
      <c r="D99" s="46"/>
      <c r="E99" s="47"/>
      <c r="F99" s="48"/>
      <c r="G99" s="27"/>
    </row>
    <row r="100" spans="1:7" x14ac:dyDescent="0.3">
      <c r="A100" s="26" t="s">
        <v>49</v>
      </c>
      <c r="B100" s="45"/>
      <c r="C100" s="46"/>
      <c r="D100" s="46"/>
      <c r="E100" s="47"/>
      <c r="F100" s="48"/>
      <c r="G100" s="27"/>
    </row>
    <row r="101" spans="1:7" x14ac:dyDescent="0.3">
      <c r="A101" s="26" t="s">
        <v>50</v>
      </c>
      <c r="B101" s="45"/>
      <c r="C101" s="46"/>
      <c r="D101" s="46"/>
      <c r="E101" s="47"/>
      <c r="F101" s="48"/>
      <c r="G101" s="27"/>
    </row>
    <row r="102" spans="1:7" x14ac:dyDescent="0.3">
      <c r="A102" s="26" t="s">
        <v>51</v>
      </c>
      <c r="B102" s="45"/>
      <c r="C102" s="46"/>
      <c r="D102" s="46"/>
      <c r="E102" s="47"/>
      <c r="F102" s="48"/>
      <c r="G102" s="27"/>
    </row>
    <row r="103" spans="1:7" x14ac:dyDescent="0.3">
      <c r="A103" s="26" t="s">
        <v>52</v>
      </c>
      <c r="B103" s="45"/>
      <c r="C103" s="46"/>
      <c r="D103" s="46"/>
      <c r="E103" s="47"/>
      <c r="F103" s="48"/>
      <c r="G103" s="27"/>
    </row>
    <row r="104" spans="1:7" x14ac:dyDescent="0.3">
      <c r="A104" s="26" t="s">
        <v>53</v>
      </c>
      <c r="B104" s="45"/>
      <c r="C104" s="46"/>
      <c r="D104" s="46"/>
      <c r="E104" s="47"/>
      <c r="F104" s="48"/>
      <c r="G104" s="27"/>
    </row>
    <row r="105" spans="1:7" x14ac:dyDescent="0.3">
      <c r="A105" s="26" t="s">
        <v>54</v>
      </c>
      <c r="B105" s="45"/>
      <c r="C105" s="46"/>
      <c r="D105" s="46"/>
      <c r="E105" s="47"/>
      <c r="F105" s="48"/>
      <c r="G105" s="27"/>
    </row>
    <row r="106" spans="1:7" x14ac:dyDescent="0.3">
      <c r="A106" s="26" t="s">
        <v>55</v>
      </c>
      <c r="B106" s="45"/>
      <c r="C106" s="46"/>
      <c r="D106" s="46"/>
      <c r="E106" s="47"/>
      <c r="F106" s="48"/>
      <c r="G106" s="27"/>
    </row>
    <row r="107" spans="1:7" x14ac:dyDescent="0.3">
      <c r="A107" s="26" t="s">
        <v>56</v>
      </c>
      <c r="B107" s="45"/>
      <c r="C107" s="46"/>
      <c r="D107" s="46"/>
      <c r="E107" s="47"/>
      <c r="F107" s="48"/>
      <c r="G107" s="27"/>
    </row>
    <row r="108" spans="1:7" x14ac:dyDescent="0.3">
      <c r="A108" s="26" t="s">
        <v>57</v>
      </c>
      <c r="B108" s="45"/>
      <c r="C108" s="46"/>
      <c r="D108" s="46"/>
      <c r="E108" s="47"/>
      <c r="F108" s="48"/>
      <c r="G108" s="27"/>
    </row>
    <row r="109" spans="1:7" x14ac:dyDescent="0.3">
      <c r="A109" s="26" t="s">
        <v>58</v>
      </c>
      <c r="B109" s="45"/>
      <c r="C109" s="46"/>
      <c r="D109" s="46"/>
      <c r="E109" s="47"/>
      <c r="F109" s="48"/>
      <c r="G109" s="27"/>
    </row>
    <row r="110" spans="1:7" x14ac:dyDescent="0.3">
      <c r="A110" s="26" t="s">
        <v>59</v>
      </c>
      <c r="B110" s="45"/>
      <c r="C110" s="46"/>
      <c r="D110" s="46"/>
      <c r="E110" s="47"/>
      <c r="F110" s="48"/>
      <c r="G110" s="27"/>
    </row>
    <row r="111" spans="1:7" x14ac:dyDescent="0.3">
      <c r="A111" s="26" t="s">
        <v>60</v>
      </c>
      <c r="B111" s="45"/>
      <c r="C111" s="46"/>
      <c r="D111" s="46"/>
      <c r="E111" s="47"/>
      <c r="F111" s="48"/>
      <c r="G111" s="27"/>
    </row>
    <row r="112" spans="1:7" ht="14.4" thickBot="1" x14ac:dyDescent="0.35">
      <c r="A112" s="26" t="s">
        <v>61</v>
      </c>
      <c r="B112" s="49"/>
      <c r="C112" s="50"/>
      <c r="D112" s="50"/>
      <c r="E112" s="51"/>
      <c r="F112" s="52"/>
      <c r="G112" s="27"/>
    </row>
    <row r="113" spans="1:9" ht="14.4" thickBot="1" x14ac:dyDescent="0.35">
      <c r="A113" s="86" t="s">
        <v>65</v>
      </c>
      <c r="B113" s="168"/>
      <c r="C113" s="168"/>
      <c r="D113" s="168"/>
      <c r="E113" s="35"/>
      <c r="F113" s="36">
        <f>SUM(F83:F112)</f>
        <v>0</v>
      </c>
      <c r="G113" s="28"/>
    </row>
    <row r="114" spans="1:9" x14ac:dyDescent="0.3">
      <c r="A114" s="80" t="s">
        <v>66</v>
      </c>
      <c r="B114" s="80"/>
      <c r="C114" s="80"/>
      <c r="D114" s="80"/>
      <c r="E114" s="80"/>
      <c r="F114" s="80"/>
      <c r="G114" s="80"/>
    </row>
    <row r="115" spans="1:9" ht="14.4" thickBot="1" x14ac:dyDescent="0.35">
      <c r="A115" s="80"/>
      <c r="B115" s="80"/>
      <c r="C115" s="80"/>
      <c r="D115" s="80"/>
      <c r="E115" s="80"/>
      <c r="F115" s="80"/>
      <c r="G115" s="80"/>
    </row>
    <row r="116" spans="1:9" ht="16.5" customHeight="1" thickBot="1" x14ac:dyDescent="0.35">
      <c r="A116" s="113" t="s">
        <v>67</v>
      </c>
      <c r="B116" s="114"/>
      <c r="C116" s="114"/>
      <c r="D116" s="114"/>
      <c r="E116" s="132"/>
      <c r="F116" s="37"/>
      <c r="G116" s="29"/>
    </row>
    <row r="117" spans="1:9" ht="15.75" customHeight="1" x14ac:dyDescent="0.3">
      <c r="A117" s="107" t="s">
        <v>68</v>
      </c>
      <c r="B117" s="108"/>
      <c r="C117" s="108"/>
      <c r="D117" s="108"/>
      <c r="E117" s="108"/>
      <c r="F117" s="38">
        <f>F77+F113</f>
        <v>0</v>
      </c>
      <c r="G117" s="30"/>
    </row>
    <row r="118" spans="1:9" ht="14.4" thickBot="1" x14ac:dyDescent="0.35">
      <c r="A118" s="97" t="s">
        <v>69</v>
      </c>
      <c r="B118" s="98"/>
      <c r="C118" s="98"/>
      <c r="D118" s="99" t="str">
        <f>IF(F118&gt;0,"NEVYČERPÁNO!",IF(F118&lt;0,"PŘEČERPÁNO!",""))</f>
        <v/>
      </c>
      <c r="E118" s="100"/>
      <c r="F118" s="39">
        <f>F116-F117</f>
        <v>0</v>
      </c>
      <c r="G118" s="30"/>
    </row>
    <row r="119" spans="1:9" ht="16.5" customHeight="1" thickBot="1" x14ac:dyDescent="0.35">
      <c r="A119" s="107" t="s">
        <v>70</v>
      </c>
      <c r="B119" s="108"/>
      <c r="C119" s="108"/>
      <c r="D119" s="108"/>
      <c r="E119" s="109"/>
      <c r="F119" s="37"/>
      <c r="G119" s="27"/>
    </row>
    <row r="120" spans="1:9" ht="16.5" customHeight="1" thickBot="1" x14ac:dyDescent="0.35">
      <c r="A120" s="121" t="s">
        <v>71</v>
      </c>
      <c r="B120" s="122"/>
      <c r="C120" s="122"/>
      <c r="D120" s="122"/>
      <c r="E120" s="122"/>
      <c r="F120" s="40" t="str">
        <f>IFERROR(F117/F119,"")</f>
        <v/>
      </c>
      <c r="G120" s="28"/>
      <c r="I120" s="22"/>
    </row>
    <row r="121" spans="1:9" x14ac:dyDescent="0.3">
      <c r="A121" s="75" t="s">
        <v>72</v>
      </c>
      <c r="B121" s="75"/>
      <c r="C121" s="75"/>
      <c r="D121" s="75"/>
      <c r="E121" s="75"/>
      <c r="F121" s="75"/>
      <c r="G121" s="75"/>
    </row>
    <row r="122" spans="1:9" ht="14.4" thickBot="1" x14ac:dyDescent="0.35">
      <c r="A122" s="75"/>
      <c r="B122" s="75"/>
      <c r="C122" s="75"/>
      <c r="D122" s="75"/>
      <c r="E122" s="75"/>
      <c r="F122" s="75"/>
      <c r="G122" s="75"/>
    </row>
    <row r="123" spans="1:9" ht="15" customHeight="1" x14ac:dyDescent="0.3">
      <c r="A123" s="113" t="s">
        <v>73</v>
      </c>
      <c r="B123" s="114"/>
      <c r="C123" s="114"/>
      <c r="D123" s="114"/>
      <c r="E123" s="114"/>
      <c r="F123" s="114"/>
      <c r="G123" s="88" t="s">
        <v>74</v>
      </c>
    </row>
    <row r="124" spans="1:9" x14ac:dyDescent="0.3">
      <c r="A124" s="107"/>
      <c r="B124" s="108"/>
      <c r="C124" s="108"/>
      <c r="D124" s="108"/>
      <c r="E124" s="108"/>
      <c r="F124" s="108"/>
      <c r="G124" s="89"/>
    </row>
    <row r="125" spans="1:9" ht="12" customHeight="1" thickBot="1" x14ac:dyDescent="0.35">
      <c r="A125" s="121"/>
      <c r="B125" s="122"/>
      <c r="C125" s="122"/>
      <c r="D125" s="122"/>
      <c r="E125" s="122"/>
      <c r="F125" s="122"/>
      <c r="G125" s="90"/>
    </row>
    <row r="126" spans="1:9" ht="15" customHeight="1" x14ac:dyDescent="0.3">
      <c r="A126" s="110" t="str">
        <f>IFERROR(VLOOKUP(D22,Data!C:H,6,0),"")</f>
        <v>Podprogram 2
Podpora prodejny provozované obcí
1. Kopie dokladů o úhradě (bankovní výpisy, pokladní doklady).
2. Kopie účetních dokladů (faktury).
3. Kopie nájemní smlouvy.
4. Kopie oddělené evidence finančních prostředků vynaložených na celou akci.
5. Doklad o zveřejnění informace, že na akci byla poskytnuta dotace z rozpočtu kraje.
6. Mzdové listy a kopie pracovní smlouvy.
7. Čestné prohlášení. 
Neinvestiční dotace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v>
      </c>
      <c r="B126" s="111"/>
      <c r="C126" s="111"/>
      <c r="D126" s="111"/>
      <c r="E126" s="111"/>
      <c r="F126" s="111"/>
      <c r="G126" s="76"/>
      <c r="I126" s="22"/>
    </row>
    <row r="127" spans="1:9" x14ac:dyDescent="0.3">
      <c r="A127" s="101"/>
      <c r="B127" s="102"/>
      <c r="C127" s="102"/>
      <c r="D127" s="102"/>
      <c r="E127" s="102"/>
      <c r="F127" s="102"/>
      <c r="G127" s="77"/>
      <c r="I127" s="22"/>
    </row>
    <row r="128" spans="1:9" x14ac:dyDescent="0.3">
      <c r="A128" s="101"/>
      <c r="B128" s="102"/>
      <c r="C128" s="102"/>
      <c r="D128" s="102"/>
      <c r="E128" s="102"/>
      <c r="F128" s="102"/>
      <c r="G128" s="77"/>
    </row>
    <row r="129" spans="1:7" x14ac:dyDescent="0.3">
      <c r="A129" s="101"/>
      <c r="B129" s="102"/>
      <c r="C129" s="102"/>
      <c r="D129" s="102"/>
      <c r="E129" s="102"/>
      <c r="F129" s="102"/>
      <c r="G129" s="77"/>
    </row>
    <row r="130" spans="1:7" x14ac:dyDescent="0.3">
      <c r="A130" s="101"/>
      <c r="B130" s="102"/>
      <c r="C130" s="102"/>
      <c r="D130" s="102"/>
      <c r="E130" s="102"/>
      <c r="F130" s="102"/>
      <c r="G130" s="77"/>
    </row>
    <row r="131" spans="1:7" x14ac:dyDescent="0.3">
      <c r="A131" s="101"/>
      <c r="B131" s="102"/>
      <c r="C131" s="102"/>
      <c r="D131" s="102"/>
      <c r="E131" s="102"/>
      <c r="F131" s="102"/>
      <c r="G131" s="77"/>
    </row>
    <row r="132" spans="1:7" x14ac:dyDescent="0.3">
      <c r="A132" s="101"/>
      <c r="B132" s="102"/>
      <c r="C132" s="102"/>
      <c r="D132" s="102"/>
      <c r="E132" s="102"/>
      <c r="F132" s="102"/>
      <c r="G132" s="77"/>
    </row>
    <row r="133" spans="1:7" x14ac:dyDescent="0.3">
      <c r="A133" s="101"/>
      <c r="B133" s="102"/>
      <c r="C133" s="102"/>
      <c r="D133" s="102"/>
      <c r="E133" s="102"/>
      <c r="F133" s="102"/>
      <c r="G133" s="77"/>
    </row>
    <row r="134" spans="1:7" x14ac:dyDescent="0.3">
      <c r="A134" s="101"/>
      <c r="B134" s="102"/>
      <c r="C134" s="102"/>
      <c r="D134" s="102"/>
      <c r="E134" s="102"/>
      <c r="F134" s="102"/>
      <c r="G134" s="77"/>
    </row>
    <row r="135" spans="1:7" x14ac:dyDescent="0.3">
      <c r="A135" s="101"/>
      <c r="B135" s="102"/>
      <c r="C135" s="102"/>
      <c r="D135" s="102"/>
      <c r="E135" s="102"/>
      <c r="F135" s="102"/>
      <c r="G135" s="77"/>
    </row>
    <row r="136" spans="1:7" x14ac:dyDescent="0.3">
      <c r="A136" s="101"/>
      <c r="B136" s="102"/>
      <c r="C136" s="102"/>
      <c r="D136" s="102"/>
      <c r="E136" s="102"/>
      <c r="F136" s="102"/>
      <c r="G136" s="77"/>
    </row>
    <row r="137" spans="1:7" x14ac:dyDescent="0.3">
      <c r="A137" s="101"/>
      <c r="B137" s="102"/>
      <c r="C137" s="102"/>
      <c r="D137" s="102"/>
      <c r="E137" s="102"/>
      <c r="F137" s="102"/>
      <c r="G137" s="77"/>
    </row>
    <row r="138" spans="1:7" x14ac:dyDescent="0.3">
      <c r="A138" s="101"/>
      <c r="B138" s="102"/>
      <c r="C138" s="102"/>
      <c r="D138" s="102"/>
      <c r="E138" s="102"/>
      <c r="F138" s="102"/>
      <c r="G138" s="77"/>
    </row>
    <row r="139" spans="1:7" x14ac:dyDescent="0.3">
      <c r="A139" s="101"/>
      <c r="B139" s="102"/>
      <c r="C139" s="102"/>
      <c r="D139" s="102"/>
      <c r="E139" s="102"/>
      <c r="F139" s="102"/>
      <c r="G139" s="77"/>
    </row>
    <row r="140" spans="1:7" ht="28.2" customHeight="1" thickBot="1" x14ac:dyDescent="0.35">
      <c r="A140" s="104"/>
      <c r="B140" s="105"/>
      <c r="C140" s="105"/>
      <c r="D140" s="105"/>
      <c r="E140" s="105"/>
      <c r="F140" s="105"/>
      <c r="G140" s="78"/>
    </row>
    <row r="141" spans="1:7" ht="16.5" customHeight="1" x14ac:dyDescent="0.3">
      <c r="A141" s="84" t="s">
        <v>75</v>
      </c>
      <c r="B141" s="85"/>
      <c r="C141" s="85"/>
      <c r="D141" s="85"/>
      <c r="E141" s="85"/>
      <c r="F141" s="85"/>
      <c r="G141" s="82">
        <f>SUM(G126:G140)</f>
        <v>0</v>
      </c>
    </row>
    <row r="142" spans="1:7" ht="16.5" customHeight="1" thickBot="1" x14ac:dyDescent="0.35">
      <c r="A142" s="86"/>
      <c r="B142" s="87"/>
      <c r="C142" s="87"/>
      <c r="D142" s="87"/>
      <c r="E142" s="87"/>
      <c r="F142" s="87"/>
      <c r="G142" s="83"/>
    </row>
    <row r="143" spans="1:7" x14ac:dyDescent="0.3">
      <c r="A143" s="75" t="s">
        <v>76</v>
      </c>
      <c r="B143" s="75"/>
      <c r="C143" s="75"/>
      <c r="D143" s="75"/>
      <c r="E143" s="75"/>
      <c r="F143" s="75"/>
      <c r="G143" s="75"/>
    </row>
    <row r="144" spans="1:7" ht="14.4" thickBot="1" x14ac:dyDescent="0.35">
      <c r="A144" s="75"/>
      <c r="B144" s="75"/>
      <c r="C144" s="75"/>
      <c r="D144" s="75"/>
      <c r="E144" s="75"/>
      <c r="F144" s="75"/>
      <c r="G144" s="75"/>
    </row>
    <row r="145" spans="1:7" ht="14.4" thickBot="1" x14ac:dyDescent="0.35">
      <c r="A145" s="113" t="s">
        <v>77</v>
      </c>
      <c r="B145" s="114"/>
      <c r="C145" s="114"/>
      <c r="D145" s="115" t="s">
        <v>78</v>
      </c>
      <c r="E145" s="115"/>
      <c r="F145" s="114" t="s">
        <v>79</v>
      </c>
      <c r="G145" s="118"/>
    </row>
    <row r="146" spans="1:7" ht="14.4" thickBot="1" x14ac:dyDescent="0.35">
      <c r="A146" s="107"/>
      <c r="B146" s="108"/>
      <c r="C146" s="109"/>
      <c r="D146" s="116"/>
      <c r="E146" s="117"/>
      <c r="F146" s="119">
        <f ca="1">TODAY()</f>
        <v>46052</v>
      </c>
      <c r="G146" s="120"/>
    </row>
    <row r="147" spans="1:7" ht="14.4" thickBot="1" x14ac:dyDescent="0.35">
      <c r="A147" s="107" t="s">
        <v>80</v>
      </c>
      <c r="B147" s="108"/>
      <c r="C147" s="108"/>
      <c r="D147" s="125" t="s">
        <v>81</v>
      </c>
      <c r="E147" s="125"/>
      <c r="F147" s="126" t="s">
        <v>82</v>
      </c>
      <c r="G147" s="127"/>
    </row>
    <row r="148" spans="1:7" ht="14.4" thickBot="1" x14ac:dyDescent="0.35">
      <c r="A148" s="107"/>
      <c r="B148" s="108"/>
      <c r="C148" s="109"/>
      <c r="D148" s="116"/>
      <c r="E148" s="124"/>
      <c r="F148" s="124"/>
      <c r="G148" s="117"/>
    </row>
    <row r="149" spans="1:7" ht="15.75" customHeight="1" x14ac:dyDescent="0.3">
      <c r="A149" s="107" t="s">
        <v>83</v>
      </c>
      <c r="B149" s="108"/>
      <c r="C149" s="108"/>
      <c r="D149" s="128" t="s">
        <v>84</v>
      </c>
      <c r="E149" s="128"/>
      <c r="F149" s="128"/>
      <c r="G149" s="129"/>
    </row>
    <row r="150" spans="1:7" ht="14.4" thickBot="1" x14ac:dyDescent="0.35">
      <c r="A150" s="107"/>
      <c r="B150" s="108"/>
      <c r="C150" s="108"/>
      <c r="D150" s="126"/>
      <c r="E150" s="126"/>
      <c r="F150" s="126"/>
      <c r="G150" s="127"/>
    </row>
    <row r="151" spans="1:7" ht="14.4" thickBot="1" x14ac:dyDescent="0.35">
      <c r="A151" s="107"/>
      <c r="B151" s="108"/>
      <c r="C151" s="109"/>
      <c r="D151" s="116"/>
      <c r="E151" s="124"/>
      <c r="F151" s="124"/>
      <c r="G151" s="117"/>
    </row>
    <row r="152" spans="1:7" x14ac:dyDescent="0.3">
      <c r="A152" s="107"/>
      <c r="B152" s="108"/>
      <c r="C152" s="108"/>
      <c r="D152" s="128" t="s">
        <v>85</v>
      </c>
      <c r="E152" s="128"/>
      <c r="F152" s="128" t="s">
        <v>86</v>
      </c>
      <c r="G152" s="129"/>
    </row>
    <row r="153" spans="1:7" ht="14.4" thickBot="1" x14ac:dyDescent="0.35">
      <c r="A153" s="107"/>
      <c r="B153" s="108"/>
      <c r="C153" s="108"/>
      <c r="D153" s="126"/>
      <c r="E153" s="126"/>
      <c r="F153" s="126"/>
      <c r="G153" s="127"/>
    </row>
    <row r="154" spans="1:7" x14ac:dyDescent="0.3">
      <c r="A154" s="107"/>
      <c r="B154" s="108"/>
      <c r="C154" s="109"/>
      <c r="D154" s="110"/>
      <c r="E154" s="111"/>
      <c r="F154" s="111"/>
      <c r="G154" s="112"/>
    </row>
    <row r="155" spans="1:7" x14ac:dyDescent="0.3">
      <c r="A155" s="107"/>
      <c r="B155" s="108"/>
      <c r="C155" s="109"/>
      <c r="D155" s="101"/>
      <c r="E155" s="102"/>
      <c r="F155" s="102"/>
      <c r="G155" s="103"/>
    </row>
    <row r="156" spans="1:7" x14ac:dyDescent="0.3">
      <c r="A156" s="107"/>
      <c r="B156" s="108"/>
      <c r="C156" s="109"/>
      <c r="D156" s="101"/>
      <c r="E156" s="102"/>
      <c r="F156" s="102"/>
      <c r="G156" s="103"/>
    </row>
    <row r="157" spans="1:7" ht="14.4" thickBot="1" x14ac:dyDescent="0.35">
      <c r="A157" s="121"/>
      <c r="B157" s="122"/>
      <c r="C157" s="123"/>
      <c r="D157" s="104"/>
      <c r="E157" s="105"/>
      <c r="F157" s="105"/>
      <c r="G157" s="106"/>
    </row>
  </sheetData>
  <mergeCells count="76">
    <mergeCell ref="A123:F125"/>
    <mergeCell ref="A126:F140"/>
    <mergeCell ref="A121:G122"/>
    <mergeCell ref="A37:C38"/>
    <mergeCell ref="D37:G38"/>
    <mergeCell ref="A42:G44"/>
    <mergeCell ref="A46:G46"/>
    <mergeCell ref="A77:D77"/>
    <mergeCell ref="A82:G82"/>
    <mergeCell ref="A113:D113"/>
    <mergeCell ref="A114:G115"/>
    <mergeCell ref="A116:E116"/>
    <mergeCell ref="A117:E117"/>
    <mergeCell ref="A119:E119"/>
    <mergeCell ref="A120:E120"/>
    <mergeCell ref="A41:C41"/>
    <mergeCell ref="E12:G13"/>
    <mergeCell ref="A22:C24"/>
    <mergeCell ref="D22:G24"/>
    <mergeCell ref="A27:C30"/>
    <mergeCell ref="D26:G26"/>
    <mergeCell ref="D27:G30"/>
    <mergeCell ref="D41:G41"/>
    <mergeCell ref="A31:G33"/>
    <mergeCell ref="A34:C34"/>
    <mergeCell ref="A35:C36"/>
    <mergeCell ref="A1:G1"/>
    <mergeCell ref="A2:G2"/>
    <mergeCell ref="A3:G3"/>
    <mergeCell ref="A4:D4"/>
    <mergeCell ref="A5:D5"/>
    <mergeCell ref="E4:G5"/>
    <mergeCell ref="A9:D9"/>
    <mergeCell ref="A11:D11"/>
    <mergeCell ref="A12:D12"/>
    <mergeCell ref="A16:G18"/>
    <mergeCell ref="A19:G21"/>
    <mergeCell ref="A13:D13"/>
    <mergeCell ref="D35:G36"/>
    <mergeCell ref="E14:G15"/>
    <mergeCell ref="A25:C25"/>
    <mergeCell ref="D25:G25"/>
    <mergeCell ref="A26:C26"/>
    <mergeCell ref="D154:E157"/>
    <mergeCell ref="F154:G157"/>
    <mergeCell ref="A149:C157"/>
    <mergeCell ref="D151:G151"/>
    <mergeCell ref="A147:C148"/>
    <mergeCell ref="D147:E147"/>
    <mergeCell ref="D148:E148"/>
    <mergeCell ref="F147:G147"/>
    <mergeCell ref="F148:G148"/>
    <mergeCell ref="D149:G150"/>
    <mergeCell ref="D152:E153"/>
    <mergeCell ref="F152:G153"/>
    <mergeCell ref="A145:C146"/>
    <mergeCell ref="D145:E145"/>
    <mergeCell ref="D146:E146"/>
    <mergeCell ref="F145:G145"/>
    <mergeCell ref="F146:G146"/>
    <mergeCell ref="A143:G144"/>
    <mergeCell ref="G126:G140"/>
    <mergeCell ref="A7:D8"/>
    <mergeCell ref="G141:G142"/>
    <mergeCell ref="A141:F142"/>
    <mergeCell ref="G123:G125"/>
    <mergeCell ref="E6:G11"/>
    <mergeCell ref="A6:D6"/>
    <mergeCell ref="A14:D14"/>
    <mergeCell ref="A118:C118"/>
    <mergeCell ref="D118:E118"/>
    <mergeCell ref="D39:G39"/>
    <mergeCell ref="D40:G40"/>
    <mergeCell ref="A39:C39"/>
    <mergeCell ref="A40:C40"/>
    <mergeCell ref="D34:G34"/>
  </mergeCells>
  <conditionalFormatting sqref="B47:F76">
    <cfRule type="expression" dxfId="1" priority="2">
      <formula>$D$41="neinvestiční"</formula>
    </cfRule>
  </conditionalFormatting>
  <conditionalFormatting sqref="B83:F112">
    <cfRule type="expression" dxfId="0" priority="1">
      <formula>$D$41="investiční"</formula>
    </cfRule>
  </conditionalFormatting>
  <pageMargins left="0.70866141732283472" right="0.70866141732283472" top="0.78740157480314965" bottom="0.59055118110236227" header="0.31496062992125984" footer="0.31496062992125984"/>
  <pageSetup paperSize="9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D34:G34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D39:G39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D40:G40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Data!$C$2:$C$100</xm:f>
          </x14:formula1>
          <xm:sqref>D22:G24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showZeros="0" zoomScale="130" zoomScaleNormal="130" workbookViewId="0">
      <selection activeCell="N41" sqref="N41"/>
    </sheetView>
  </sheetViews>
  <sheetFormatPr defaultColWidth="9.109375" defaultRowHeight="13.8" x14ac:dyDescent="0.25"/>
  <cols>
    <col min="1" max="7" width="11.6640625" style="56" customWidth="1"/>
    <col min="8" max="16384" width="9.109375" style="56"/>
  </cols>
  <sheetData>
    <row r="1" spans="1:7" s="17" customFormat="1" x14ac:dyDescent="0.3">
      <c r="A1" s="133" t="s">
        <v>0</v>
      </c>
      <c r="B1" s="133"/>
      <c r="C1" s="133"/>
      <c r="D1" s="133"/>
      <c r="E1" s="133"/>
      <c r="F1" s="133"/>
      <c r="G1" s="133"/>
    </row>
    <row r="2" spans="1:7" s="17" customFormat="1" x14ac:dyDescent="0.3">
      <c r="A2" s="133" t="s">
        <v>1</v>
      </c>
      <c r="B2" s="133"/>
      <c r="C2" s="133"/>
      <c r="D2" s="133"/>
      <c r="E2" s="133"/>
      <c r="F2" s="133"/>
      <c r="G2" s="133"/>
    </row>
    <row r="3" spans="1:7" s="17" customFormat="1" ht="14.4" thickBot="1" x14ac:dyDescent="0.35">
      <c r="A3" s="92"/>
      <c r="B3" s="92"/>
      <c r="C3" s="92"/>
      <c r="D3" s="92"/>
      <c r="E3" s="92"/>
      <c r="F3" s="92"/>
      <c r="G3" s="92"/>
    </row>
    <row r="4" spans="1:7" s="17" customFormat="1" ht="15" customHeight="1" x14ac:dyDescent="0.3">
      <c r="A4" s="135" t="s">
        <v>2</v>
      </c>
      <c r="B4" s="136"/>
      <c r="C4" s="136"/>
      <c r="D4" s="137"/>
      <c r="E4" s="138" t="s">
        <v>3</v>
      </c>
      <c r="F4" s="139"/>
      <c r="G4" s="140"/>
    </row>
    <row r="5" spans="1:7" s="17" customFormat="1" x14ac:dyDescent="0.3">
      <c r="A5" s="79"/>
      <c r="B5" s="80"/>
      <c r="C5" s="80"/>
      <c r="D5" s="81"/>
      <c r="E5" s="141"/>
      <c r="F5" s="142"/>
      <c r="G5" s="143"/>
    </row>
    <row r="6" spans="1:7" s="17" customFormat="1" x14ac:dyDescent="0.3">
      <c r="A6" s="79" t="s">
        <v>4</v>
      </c>
      <c r="B6" s="80"/>
      <c r="C6" s="80"/>
      <c r="D6" s="81"/>
      <c r="E6" s="91"/>
      <c r="F6" s="92"/>
      <c r="G6" s="93"/>
    </row>
    <row r="7" spans="1:7" s="17" customFormat="1" x14ac:dyDescent="0.3">
      <c r="A7" s="79" t="str">
        <f>FV!A7</f>
        <v>Odbor regionálního rozvoje</v>
      </c>
      <c r="B7" s="80"/>
      <c r="C7" s="80"/>
      <c r="D7" s="81"/>
      <c r="E7" s="91"/>
      <c r="F7" s="92"/>
      <c r="G7" s="93"/>
    </row>
    <row r="8" spans="1:7" s="17" customFormat="1" x14ac:dyDescent="0.3">
      <c r="A8" s="79"/>
      <c r="B8" s="80"/>
      <c r="C8" s="80"/>
      <c r="D8" s="81"/>
      <c r="E8" s="91"/>
      <c r="F8" s="92"/>
      <c r="G8" s="93"/>
    </row>
    <row r="9" spans="1:7" s="17" customFormat="1" x14ac:dyDescent="0.3">
      <c r="A9" s="79" t="s">
        <v>5</v>
      </c>
      <c r="B9" s="80"/>
      <c r="C9" s="80"/>
      <c r="D9" s="81"/>
      <c r="E9" s="91"/>
      <c r="F9" s="92"/>
      <c r="G9" s="93"/>
    </row>
    <row r="10" spans="1:7" s="17" customFormat="1" x14ac:dyDescent="0.3">
      <c r="A10" s="79" t="s">
        <v>6</v>
      </c>
      <c r="B10" s="80"/>
      <c r="C10" s="80"/>
      <c r="D10" s="81"/>
      <c r="E10" s="91"/>
      <c r="F10" s="92"/>
      <c r="G10" s="93"/>
    </row>
    <row r="11" spans="1:7" s="17" customFormat="1" ht="14.4" thickBot="1" x14ac:dyDescent="0.35">
      <c r="A11" s="91" t="s">
        <v>7</v>
      </c>
      <c r="B11" s="92"/>
      <c r="C11" s="92"/>
      <c r="D11" s="93"/>
      <c r="E11" s="94"/>
      <c r="F11" s="95"/>
      <c r="G11" s="96"/>
    </row>
    <row r="12" spans="1:7" s="17" customFormat="1" x14ac:dyDescent="0.3">
      <c r="A12" s="91" t="s">
        <v>8</v>
      </c>
      <c r="B12" s="92"/>
      <c r="C12" s="92"/>
      <c r="D12" s="93"/>
      <c r="E12" s="138" t="s">
        <v>9</v>
      </c>
      <c r="F12" s="139"/>
      <c r="G12" s="140"/>
    </row>
    <row r="13" spans="1:7" s="17" customFormat="1" ht="15" customHeight="1" x14ac:dyDescent="0.3">
      <c r="A13" s="91" t="s">
        <v>10</v>
      </c>
      <c r="B13" s="92"/>
      <c r="C13" s="92"/>
      <c r="D13" s="93"/>
      <c r="E13" s="141"/>
      <c r="F13" s="142"/>
      <c r="G13" s="143"/>
    </row>
    <row r="14" spans="1:7" s="17" customFormat="1" x14ac:dyDescent="0.3">
      <c r="A14" s="91" t="s">
        <v>11</v>
      </c>
      <c r="B14" s="92"/>
      <c r="C14" s="92"/>
      <c r="D14" s="93"/>
      <c r="E14" s="91"/>
      <c r="F14" s="92"/>
      <c r="G14" s="93"/>
    </row>
    <row r="15" spans="1:7" s="17" customFormat="1" ht="14.4" thickBot="1" x14ac:dyDescent="0.35">
      <c r="A15" s="53"/>
      <c r="B15" s="54"/>
      <c r="C15" s="54"/>
      <c r="D15" s="55"/>
      <c r="E15" s="94"/>
      <c r="F15" s="95"/>
      <c r="G15" s="96"/>
    </row>
    <row r="16" spans="1:7" s="17" customFormat="1" x14ac:dyDescent="0.3">
      <c r="A16" s="147" t="s">
        <v>87</v>
      </c>
      <c r="B16" s="147"/>
      <c r="C16" s="147"/>
      <c r="D16" s="147"/>
      <c r="E16" s="147"/>
      <c r="F16" s="147"/>
      <c r="G16" s="147"/>
    </row>
    <row r="17" spans="1:9" s="58" customFormat="1" ht="15" customHeight="1" x14ac:dyDescent="0.3">
      <c r="A17" s="147"/>
      <c r="B17" s="147"/>
      <c r="C17" s="147"/>
      <c r="D17" s="147"/>
      <c r="E17" s="147"/>
      <c r="F17" s="147"/>
      <c r="G17" s="147"/>
      <c r="I17" s="59"/>
    </row>
    <row r="18" spans="1:9" s="17" customFormat="1" ht="15" customHeight="1" x14ac:dyDescent="0.3">
      <c r="A18" s="147"/>
      <c r="B18" s="147"/>
      <c r="C18" s="147"/>
      <c r="D18" s="147"/>
      <c r="E18" s="147"/>
      <c r="F18" s="147"/>
      <c r="G18" s="147"/>
    </row>
    <row r="19" spans="1:9" s="17" customFormat="1" x14ac:dyDescent="0.3">
      <c r="A19" s="80" t="s">
        <v>12</v>
      </c>
      <c r="B19" s="80"/>
      <c r="C19" s="80"/>
      <c r="D19" s="80"/>
      <c r="E19" s="80"/>
      <c r="F19" s="80"/>
      <c r="G19" s="80"/>
    </row>
    <row r="20" spans="1:9" s="17" customFormat="1" x14ac:dyDescent="0.3">
      <c r="A20" s="80"/>
      <c r="B20" s="80"/>
      <c r="C20" s="80"/>
      <c r="D20" s="80"/>
      <c r="E20" s="80"/>
      <c r="F20" s="80"/>
      <c r="G20" s="80"/>
    </row>
    <row r="21" spans="1:9" s="17" customFormat="1" ht="14.4" thickBot="1" x14ac:dyDescent="0.35">
      <c r="A21" s="80"/>
      <c r="B21" s="80"/>
      <c r="C21" s="80"/>
      <c r="D21" s="80"/>
      <c r="E21" s="80"/>
      <c r="F21" s="80"/>
      <c r="G21" s="80"/>
    </row>
    <row r="22" spans="1:9" s="17" customFormat="1" x14ac:dyDescent="0.3">
      <c r="A22" s="113" t="s">
        <v>13</v>
      </c>
      <c r="B22" s="114"/>
      <c r="C22" s="114"/>
      <c r="D22" s="114" t="str">
        <f>FV!D22</f>
        <v>Program obnovy venkova 2025-2028 - Podprogram 2</v>
      </c>
      <c r="E22" s="114"/>
      <c r="F22" s="114"/>
      <c r="G22" s="118"/>
    </row>
    <row r="23" spans="1:9" s="17" customFormat="1" x14ac:dyDescent="0.3">
      <c r="A23" s="148"/>
      <c r="B23" s="128"/>
      <c r="C23" s="128"/>
      <c r="D23" s="128"/>
      <c r="E23" s="128"/>
      <c r="F23" s="128"/>
      <c r="G23" s="129"/>
    </row>
    <row r="24" spans="1:9" s="17" customFormat="1" ht="14.4" thickBot="1" x14ac:dyDescent="0.35">
      <c r="A24" s="107"/>
      <c r="B24" s="108"/>
      <c r="C24" s="108"/>
      <c r="D24" s="108"/>
      <c r="E24" s="108"/>
      <c r="F24" s="108"/>
      <c r="G24" s="120"/>
    </row>
    <row r="25" spans="1:9" s="17" customFormat="1" x14ac:dyDescent="0.3">
      <c r="A25" s="107" t="s">
        <v>15</v>
      </c>
      <c r="B25" s="108"/>
      <c r="C25" s="109"/>
      <c r="D25" s="110">
        <f>FV!D25</f>
        <v>0</v>
      </c>
      <c r="E25" s="111"/>
      <c r="F25" s="111"/>
      <c r="G25" s="112"/>
    </row>
    <row r="26" spans="1:9" s="17" customFormat="1" x14ac:dyDescent="0.3">
      <c r="A26" s="107" t="s">
        <v>16</v>
      </c>
      <c r="B26" s="108"/>
      <c r="C26" s="109"/>
      <c r="D26" s="101">
        <f>FV!D26</f>
        <v>0</v>
      </c>
      <c r="E26" s="102"/>
      <c r="F26" s="102"/>
      <c r="G26" s="103"/>
    </row>
    <row r="27" spans="1:9" s="17" customFormat="1" x14ac:dyDescent="0.3">
      <c r="A27" s="107" t="s">
        <v>17</v>
      </c>
      <c r="B27" s="108"/>
      <c r="C27" s="109"/>
      <c r="D27" s="101">
        <f>FV!D27</f>
        <v>0</v>
      </c>
      <c r="E27" s="102"/>
      <c r="F27" s="102"/>
      <c r="G27" s="103"/>
    </row>
    <row r="28" spans="1:9" s="17" customFormat="1" x14ac:dyDescent="0.3">
      <c r="A28" s="107"/>
      <c r="B28" s="108"/>
      <c r="C28" s="109"/>
      <c r="D28" s="101"/>
      <c r="E28" s="102"/>
      <c r="F28" s="102"/>
      <c r="G28" s="103"/>
    </row>
    <row r="29" spans="1:9" s="17" customFormat="1" x14ac:dyDescent="0.3">
      <c r="A29" s="107"/>
      <c r="B29" s="108"/>
      <c r="C29" s="109"/>
      <c r="D29" s="101"/>
      <c r="E29" s="102"/>
      <c r="F29" s="102"/>
      <c r="G29" s="103"/>
    </row>
    <row r="30" spans="1:9" s="17" customFormat="1" ht="14.4" thickBot="1" x14ac:dyDescent="0.35">
      <c r="A30" s="121"/>
      <c r="B30" s="122"/>
      <c r="C30" s="123"/>
      <c r="D30" s="104"/>
      <c r="E30" s="105"/>
      <c r="F30" s="105"/>
      <c r="G30" s="106"/>
    </row>
    <row r="31" spans="1:9" s="17" customFormat="1" x14ac:dyDescent="0.3">
      <c r="A31" s="80" t="s">
        <v>18</v>
      </c>
      <c r="B31" s="80"/>
      <c r="C31" s="80"/>
      <c r="D31" s="80"/>
      <c r="E31" s="80"/>
      <c r="F31" s="80"/>
      <c r="G31" s="80"/>
    </row>
    <row r="32" spans="1:9" s="17" customFormat="1" x14ac:dyDescent="0.3">
      <c r="A32" s="80"/>
      <c r="B32" s="80"/>
      <c r="C32" s="80"/>
      <c r="D32" s="80"/>
      <c r="E32" s="80"/>
      <c r="F32" s="80"/>
      <c r="G32" s="80"/>
    </row>
    <row r="33" spans="1:7" s="17" customFormat="1" ht="14.4" thickBot="1" x14ac:dyDescent="0.35">
      <c r="A33" s="80"/>
      <c r="B33" s="80"/>
      <c r="C33" s="80"/>
      <c r="D33" s="80"/>
      <c r="E33" s="80"/>
      <c r="F33" s="80"/>
      <c r="G33" s="80"/>
    </row>
    <row r="34" spans="1:7" s="17" customFormat="1" x14ac:dyDescent="0.3">
      <c r="A34" s="113" t="str">
        <f>FV!A35</f>
        <v>Název právnické osoby:</v>
      </c>
      <c r="B34" s="114"/>
      <c r="C34" s="132"/>
      <c r="D34" s="110">
        <f>FV!D35</f>
        <v>0</v>
      </c>
      <c r="E34" s="111"/>
      <c r="F34" s="111"/>
      <c r="G34" s="112"/>
    </row>
    <row r="35" spans="1:7" s="17" customFormat="1" x14ac:dyDescent="0.3">
      <c r="A35" s="107"/>
      <c r="B35" s="108"/>
      <c r="C35" s="109"/>
      <c r="D35" s="101"/>
      <c r="E35" s="102"/>
      <c r="F35" s="102"/>
      <c r="G35" s="103"/>
    </row>
    <row r="36" spans="1:7" s="17" customFormat="1" x14ac:dyDescent="0.3">
      <c r="A36" s="153" t="str">
        <f>FV!A37</f>
        <v>Adresa sídla:</v>
      </c>
      <c r="B36" s="154"/>
      <c r="C36" s="155"/>
      <c r="D36" s="159">
        <f>FV!D37</f>
        <v>0</v>
      </c>
      <c r="E36" s="160"/>
      <c r="F36" s="160"/>
      <c r="G36" s="161"/>
    </row>
    <row r="37" spans="1:7" s="17" customFormat="1" ht="14.4" thickBot="1" x14ac:dyDescent="0.35">
      <c r="A37" s="94"/>
      <c r="B37" s="95"/>
      <c r="C37" s="96"/>
      <c r="D37" s="169"/>
      <c r="E37" s="170"/>
      <c r="F37" s="170"/>
      <c r="G37" s="171"/>
    </row>
    <row r="38" spans="1:7" s="17" customFormat="1" x14ac:dyDescent="0.3">
      <c r="A38" s="80" t="s">
        <v>88</v>
      </c>
      <c r="B38" s="80"/>
      <c r="C38" s="80"/>
      <c r="D38" s="80"/>
      <c r="E38" s="80"/>
      <c r="F38" s="80"/>
      <c r="G38" s="80"/>
    </row>
    <row r="39" spans="1:7" s="17" customFormat="1" x14ac:dyDescent="0.3">
      <c r="A39" s="80"/>
      <c r="B39" s="80"/>
      <c r="C39" s="80"/>
      <c r="D39" s="80"/>
      <c r="E39" s="80"/>
      <c r="F39" s="80"/>
      <c r="G39" s="80"/>
    </row>
    <row r="40" spans="1:7" s="17" customFormat="1" ht="14.4" thickBot="1" x14ac:dyDescent="0.35">
      <c r="A40" s="80"/>
      <c r="B40" s="80"/>
      <c r="C40" s="80"/>
      <c r="D40" s="80"/>
      <c r="E40" s="80"/>
      <c r="F40" s="80"/>
      <c r="G40" s="80"/>
    </row>
    <row r="41" spans="1:7" x14ac:dyDescent="0.25">
      <c r="A41" s="172" t="s">
        <v>89</v>
      </c>
      <c r="B41" s="173"/>
      <c r="C41" s="174"/>
      <c r="D41" s="175" t="str">
        <f>IFERROR(VLOOKUP(FV!D22,Data!C:G,5,0),"")</f>
        <v>7771262/0800 - Zvl.Ú Česká spořitelna, a. s.</v>
      </c>
      <c r="E41" s="176"/>
      <c r="F41" s="176"/>
      <c r="G41" s="177"/>
    </row>
    <row r="42" spans="1:7" ht="14.4" x14ac:dyDescent="0.3">
      <c r="A42" s="193" t="s">
        <v>227</v>
      </c>
      <c r="B42" s="191"/>
      <c r="C42" s="192"/>
      <c r="D42" s="190"/>
      <c r="E42" s="191"/>
      <c r="F42" s="191"/>
      <c r="G42" s="192"/>
    </row>
    <row r="43" spans="1:7" x14ac:dyDescent="0.25">
      <c r="A43" s="178" t="s">
        <v>90</v>
      </c>
      <c r="B43" s="179"/>
      <c r="C43" s="180"/>
      <c r="D43" s="184"/>
      <c r="E43" s="185"/>
      <c r="F43" s="185"/>
      <c r="G43" s="186"/>
    </row>
    <row r="44" spans="1:7" x14ac:dyDescent="0.25">
      <c r="A44" s="181" t="s">
        <v>91</v>
      </c>
      <c r="B44" s="182"/>
      <c r="C44" s="183"/>
      <c r="D44" s="187"/>
      <c r="E44" s="188"/>
      <c r="F44" s="188"/>
      <c r="G44" s="189"/>
    </row>
    <row r="45" spans="1:7" ht="16.5" customHeight="1" x14ac:dyDescent="0.25">
      <c r="A45" s="57"/>
      <c r="B45" s="57"/>
      <c r="C45" s="57"/>
      <c r="D45" s="57"/>
      <c r="E45" s="57"/>
      <c r="F45" s="57"/>
      <c r="G45" s="57"/>
    </row>
    <row r="46" spans="1:7" ht="16.5" customHeight="1" x14ac:dyDescent="0.25">
      <c r="A46" s="194" t="str">
        <f>IF(FV!D118="NEVYČERPÁNO!",CONCATENATE("Dne ",TEXT(Avízo!D44,"dd.mm.rrrr")," jsme Vám na základě finančního vypořádání poskytnuté dotace z rozpočtu Karlovarského kraje zaslali na účet Karlovarského kraje číslo ",Avízo!D41,", variabilní symbol ",Avízo!D43,", nevyužitou částku dotace ve výši ",TEXT(FV!F118,"### ### ###,00")," Kč."),"")</f>
        <v/>
      </c>
      <c r="B46" s="194"/>
      <c r="C46" s="194"/>
      <c r="D46" s="194"/>
      <c r="E46" s="194"/>
      <c r="F46" s="194"/>
      <c r="G46" s="194"/>
    </row>
    <row r="47" spans="1:7" ht="16.5" customHeight="1" x14ac:dyDescent="0.25">
      <c r="A47" s="194"/>
      <c r="B47" s="194"/>
      <c r="C47" s="194"/>
      <c r="D47" s="194"/>
      <c r="E47" s="194"/>
      <c r="F47" s="194"/>
      <c r="G47" s="194"/>
    </row>
    <row r="48" spans="1:7" ht="16.5" customHeight="1" x14ac:dyDescent="0.25">
      <c r="A48" s="194"/>
      <c r="B48" s="194"/>
      <c r="C48" s="194"/>
      <c r="D48" s="194"/>
      <c r="E48" s="194"/>
      <c r="F48" s="194"/>
      <c r="G48" s="194"/>
    </row>
    <row r="49" spans="1:7" ht="16.5" customHeight="1" x14ac:dyDescent="0.25">
      <c r="A49" s="57"/>
      <c r="B49" s="57"/>
      <c r="C49" s="57"/>
      <c r="D49" s="57"/>
      <c r="E49" s="57"/>
      <c r="F49" s="57"/>
      <c r="G49" s="57"/>
    </row>
    <row r="50" spans="1:7" s="17" customFormat="1" x14ac:dyDescent="0.3">
      <c r="A50" s="75" t="s">
        <v>76</v>
      </c>
      <c r="B50" s="75"/>
      <c r="C50" s="75"/>
      <c r="D50" s="75"/>
      <c r="E50" s="75"/>
      <c r="F50" s="75"/>
      <c r="G50" s="75"/>
    </row>
    <row r="51" spans="1:7" s="17" customFormat="1" ht="14.4" thickBot="1" x14ac:dyDescent="0.35">
      <c r="A51" s="75"/>
      <c r="B51" s="75"/>
      <c r="C51" s="75"/>
      <c r="D51" s="75"/>
      <c r="E51" s="75"/>
      <c r="F51" s="75"/>
      <c r="G51" s="75"/>
    </row>
    <row r="52" spans="1:7" s="17" customFormat="1" ht="14.4" thickBot="1" x14ac:dyDescent="0.35">
      <c r="A52" s="113" t="s">
        <v>77</v>
      </c>
      <c r="B52" s="114"/>
      <c r="C52" s="114"/>
      <c r="D52" s="115" t="s">
        <v>78</v>
      </c>
      <c r="E52" s="115"/>
      <c r="F52" s="114" t="s">
        <v>79</v>
      </c>
      <c r="G52" s="118"/>
    </row>
    <row r="53" spans="1:7" s="17" customFormat="1" ht="14.4" thickBot="1" x14ac:dyDescent="0.35">
      <c r="A53" s="107"/>
      <c r="B53" s="108"/>
      <c r="C53" s="109"/>
      <c r="D53" s="116"/>
      <c r="E53" s="117"/>
      <c r="F53" s="119">
        <f ca="1">TODAY()</f>
        <v>46052</v>
      </c>
      <c r="G53" s="120"/>
    </row>
    <row r="54" spans="1:7" s="17" customFormat="1" ht="15.75" customHeight="1" x14ac:dyDescent="0.3">
      <c r="A54" s="107" t="s">
        <v>83</v>
      </c>
      <c r="B54" s="108"/>
      <c r="C54" s="108"/>
      <c r="D54" s="128" t="s">
        <v>84</v>
      </c>
      <c r="E54" s="128"/>
      <c r="F54" s="128"/>
      <c r="G54" s="129"/>
    </row>
    <row r="55" spans="1:7" s="17" customFormat="1" ht="14.4" thickBot="1" x14ac:dyDescent="0.35">
      <c r="A55" s="107"/>
      <c r="B55" s="108"/>
      <c r="C55" s="108"/>
      <c r="D55" s="126"/>
      <c r="E55" s="126"/>
      <c r="F55" s="126"/>
      <c r="G55" s="127"/>
    </row>
    <row r="56" spans="1:7" s="17" customFormat="1" ht="14.4" thickBot="1" x14ac:dyDescent="0.35">
      <c r="A56" s="107"/>
      <c r="B56" s="108"/>
      <c r="C56" s="109"/>
      <c r="D56" s="116"/>
      <c r="E56" s="124"/>
      <c r="F56" s="124"/>
      <c r="G56" s="117"/>
    </row>
    <row r="57" spans="1:7" s="17" customFormat="1" x14ac:dyDescent="0.3">
      <c r="A57" s="107"/>
      <c r="B57" s="108"/>
      <c r="C57" s="108"/>
      <c r="D57" s="128" t="s">
        <v>85</v>
      </c>
      <c r="E57" s="128"/>
      <c r="F57" s="128" t="s">
        <v>86</v>
      </c>
      <c r="G57" s="129"/>
    </row>
    <row r="58" spans="1:7" s="17" customFormat="1" ht="14.4" thickBot="1" x14ac:dyDescent="0.35">
      <c r="A58" s="107"/>
      <c r="B58" s="108"/>
      <c r="C58" s="108"/>
      <c r="D58" s="126"/>
      <c r="E58" s="126"/>
      <c r="F58" s="126"/>
      <c r="G58" s="127"/>
    </row>
    <row r="59" spans="1:7" s="17" customFormat="1" x14ac:dyDescent="0.3">
      <c r="A59" s="107"/>
      <c r="B59" s="108"/>
      <c r="C59" s="109"/>
      <c r="D59" s="110"/>
      <c r="E59" s="111"/>
      <c r="F59" s="111"/>
      <c r="G59" s="112"/>
    </row>
    <row r="60" spans="1:7" s="17" customFormat="1" x14ac:dyDescent="0.3">
      <c r="A60" s="107"/>
      <c r="B60" s="108"/>
      <c r="C60" s="109"/>
      <c r="D60" s="101"/>
      <c r="E60" s="102"/>
      <c r="F60" s="102"/>
      <c r="G60" s="103"/>
    </row>
    <row r="61" spans="1:7" s="17" customFormat="1" x14ac:dyDescent="0.3">
      <c r="A61" s="107"/>
      <c r="B61" s="108"/>
      <c r="C61" s="109"/>
      <c r="D61" s="101"/>
      <c r="E61" s="102"/>
      <c r="F61" s="102"/>
      <c r="G61" s="103"/>
    </row>
    <row r="62" spans="1:7" s="17" customFormat="1" ht="14.4" thickBot="1" x14ac:dyDescent="0.35">
      <c r="A62" s="121"/>
      <c r="B62" s="122"/>
      <c r="C62" s="123"/>
      <c r="D62" s="104"/>
      <c r="E62" s="105"/>
      <c r="F62" s="105"/>
      <c r="G62" s="106"/>
    </row>
  </sheetData>
  <mergeCells count="55">
    <mergeCell ref="D59:E62"/>
    <mergeCell ref="F59:G62"/>
    <mergeCell ref="A46:G48"/>
    <mergeCell ref="A54:C62"/>
    <mergeCell ref="D54:G55"/>
    <mergeCell ref="D56:G56"/>
    <mergeCell ref="D57:E58"/>
    <mergeCell ref="F57:G58"/>
    <mergeCell ref="A50:G51"/>
    <mergeCell ref="A52:C53"/>
    <mergeCell ref="D52:E52"/>
    <mergeCell ref="F52:G52"/>
    <mergeCell ref="D53:E53"/>
    <mergeCell ref="F53:G53"/>
    <mergeCell ref="A38:G40"/>
    <mergeCell ref="A41:C41"/>
    <mergeCell ref="D41:G41"/>
    <mergeCell ref="A43:C43"/>
    <mergeCell ref="A44:C44"/>
    <mergeCell ref="D43:G43"/>
    <mergeCell ref="D44:G44"/>
    <mergeCell ref="D42:G42"/>
    <mergeCell ref="A42:C42"/>
    <mergeCell ref="A25:C25"/>
    <mergeCell ref="D25:G25"/>
    <mergeCell ref="A36:C37"/>
    <mergeCell ref="D36:G37"/>
    <mergeCell ref="A34:C35"/>
    <mergeCell ref="D34:G35"/>
    <mergeCell ref="A26:C26"/>
    <mergeCell ref="D26:G26"/>
    <mergeCell ref="A27:C30"/>
    <mergeCell ref="D27:G30"/>
    <mergeCell ref="A31:G33"/>
    <mergeCell ref="A14:D14"/>
    <mergeCell ref="A16:G18"/>
    <mergeCell ref="A19:G21"/>
    <mergeCell ref="E14:G15"/>
    <mergeCell ref="A22:C24"/>
    <mergeCell ref="D22:G24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14" workbookViewId="0">
      <selection activeCell="D49" sqref="D49"/>
    </sheetView>
  </sheetViews>
  <sheetFormatPr defaultColWidth="9.109375" defaultRowHeight="15.6" x14ac:dyDescent="0.3"/>
  <cols>
    <col min="1" max="7" width="11.6640625" style="8" customWidth="1"/>
    <col min="8" max="16384" width="9.109375" style="8"/>
  </cols>
  <sheetData>
    <row r="1" spans="1:9" ht="16.5" customHeight="1" x14ac:dyDescent="0.3">
      <c r="A1" s="197" t="s">
        <v>92</v>
      </c>
      <c r="B1" s="197"/>
      <c r="C1" s="197"/>
      <c r="D1" s="197"/>
      <c r="E1" s="197"/>
      <c r="F1" s="197"/>
      <c r="G1" s="197"/>
    </row>
    <row r="2" spans="1:9" ht="16.5" customHeight="1" x14ac:dyDescent="0.3">
      <c r="A2" s="197"/>
      <c r="B2" s="197"/>
      <c r="C2" s="197"/>
      <c r="D2" s="197"/>
      <c r="E2" s="197"/>
      <c r="F2" s="197"/>
      <c r="G2" s="197"/>
    </row>
    <row r="3" spans="1:9" ht="16.5" customHeight="1" x14ac:dyDescent="0.3">
      <c r="A3" s="197"/>
      <c r="B3" s="197"/>
      <c r="C3" s="197"/>
      <c r="D3" s="197"/>
      <c r="E3" s="197"/>
      <c r="F3" s="197"/>
      <c r="G3" s="197"/>
    </row>
    <row r="4" spans="1:9" ht="16.5" customHeight="1" thickBot="1" x14ac:dyDescent="0.35">
      <c r="A4" s="9"/>
      <c r="B4" s="9"/>
      <c r="C4" s="9"/>
      <c r="D4" s="9"/>
      <c r="E4" s="9"/>
      <c r="F4" s="9"/>
      <c r="G4" s="9"/>
    </row>
    <row r="5" spans="1:9" s="16" customFormat="1" ht="16.5" customHeight="1" x14ac:dyDescent="0.3">
      <c r="A5" s="198" t="s">
        <v>32</v>
      </c>
      <c r="B5" s="200" t="s">
        <v>93</v>
      </c>
      <c r="C5" s="200"/>
      <c r="D5" s="200"/>
      <c r="E5" s="200"/>
      <c r="F5" s="200"/>
      <c r="G5" s="202"/>
    </row>
    <row r="6" spans="1:9" s="16" customFormat="1" ht="16.5" customHeight="1" x14ac:dyDescent="0.3">
      <c r="A6" s="199"/>
      <c r="B6" s="201"/>
      <c r="C6" s="201"/>
      <c r="D6" s="201"/>
      <c r="E6" s="201"/>
      <c r="F6" s="201"/>
      <c r="G6" s="195"/>
    </row>
    <row r="7" spans="1:9" s="16" customFormat="1" ht="16.5" customHeight="1" x14ac:dyDescent="0.3">
      <c r="A7" s="199" t="s">
        <v>33</v>
      </c>
      <c r="B7" s="201" t="s">
        <v>94</v>
      </c>
      <c r="C7" s="201"/>
      <c r="D7" s="201"/>
      <c r="E7" s="201"/>
      <c r="F7" s="201"/>
      <c r="G7" s="195"/>
    </row>
    <row r="8" spans="1:9" s="16" customFormat="1" ht="16.5" customHeight="1" x14ac:dyDescent="0.3">
      <c r="A8" s="199"/>
      <c r="B8" s="201"/>
      <c r="C8" s="201"/>
      <c r="D8" s="201"/>
      <c r="E8" s="201"/>
      <c r="F8" s="201"/>
      <c r="G8" s="195"/>
    </row>
    <row r="9" spans="1:9" s="16" customFormat="1" ht="16.5" customHeight="1" x14ac:dyDescent="0.3">
      <c r="A9" s="199" t="s">
        <v>34</v>
      </c>
      <c r="B9" s="201" t="s">
        <v>95</v>
      </c>
      <c r="C9" s="201"/>
      <c r="D9" s="201"/>
      <c r="E9" s="201"/>
      <c r="F9" s="201"/>
      <c r="G9" s="195"/>
    </row>
    <row r="10" spans="1:9" s="16" customFormat="1" ht="16.5" customHeight="1" x14ac:dyDescent="0.3">
      <c r="A10" s="199"/>
      <c r="B10" s="201"/>
      <c r="C10" s="201"/>
      <c r="D10" s="201"/>
      <c r="E10" s="201"/>
      <c r="F10" s="201"/>
      <c r="G10" s="195"/>
    </row>
    <row r="11" spans="1:9" s="16" customFormat="1" ht="16.5" customHeight="1" x14ac:dyDescent="0.3">
      <c r="A11" s="199" t="s">
        <v>35</v>
      </c>
      <c r="B11" s="201" t="s">
        <v>96</v>
      </c>
      <c r="C11" s="201"/>
      <c r="D11" s="201"/>
      <c r="E11" s="201"/>
      <c r="F11" s="201"/>
      <c r="G11" s="195"/>
      <c r="I11" s="8"/>
    </row>
    <row r="12" spans="1:9" s="16" customFormat="1" ht="16.5" customHeight="1" x14ac:dyDescent="0.3">
      <c r="A12" s="199"/>
      <c r="B12" s="201"/>
      <c r="C12" s="201"/>
      <c r="D12" s="201"/>
      <c r="E12" s="201"/>
      <c r="F12" s="201"/>
      <c r="G12" s="195"/>
      <c r="I12" s="8"/>
    </row>
    <row r="13" spans="1:9" s="16" customFormat="1" ht="16.5" customHeight="1" x14ac:dyDescent="0.3">
      <c r="A13" s="199" t="s">
        <v>36</v>
      </c>
      <c r="B13" s="201" t="s">
        <v>97</v>
      </c>
      <c r="C13" s="201"/>
      <c r="D13" s="201"/>
      <c r="E13" s="201"/>
      <c r="F13" s="201"/>
      <c r="G13" s="195"/>
    </row>
    <row r="14" spans="1:9" s="16" customFormat="1" ht="16.5" customHeight="1" x14ac:dyDescent="0.3">
      <c r="A14" s="199"/>
      <c r="B14" s="201"/>
      <c r="C14" s="201"/>
      <c r="D14" s="201"/>
      <c r="E14" s="201"/>
      <c r="F14" s="201"/>
      <c r="G14" s="195"/>
    </row>
    <row r="15" spans="1:9" s="16" customFormat="1" ht="16.5" customHeight="1" x14ac:dyDescent="0.3">
      <c r="A15" s="199" t="s">
        <v>37</v>
      </c>
      <c r="B15" s="201" t="s">
        <v>98</v>
      </c>
      <c r="C15" s="201"/>
      <c r="D15" s="201"/>
      <c r="E15" s="201"/>
      <c r="F15" s="201"/>
      <c r="G15" s="195"/>
    </row>
    <row r="16" spans="1:9" s="16" customFormat="1" ht="16.5" customHeight="1" x14ac:dyDescent="0.3">
      <c r="A16" s="199"/>
      <c r="B16" s="201"/>
      <c r="C16" s="201"/>
      <c r="D16" s="201"/>
      <c r="E16" s="201"/>
      <c r="F16" s="201"/>
      <c r="G16" s="195"/>
    </row>
    <row r="17" spans="1:7" s="16" customFormat="1" ht="16.5" customHeight="1" x14ac:dyDescent="0.3">
      <c r="A17" s="199" t="s">
        <v>38</v>
      </c>
      <c r="B17" s="201" t="s">
        <v>99</v>
      </c>
      <c r="C17" s="201"/>
      <c r="D17" s="201"/>
      <c r="E17" s="201"/>
      <c r="F17" s="201"/>
      <c r="G17" s="195"/>
    </row>
    <row r="18" spans="1:7" s="16" customFormat="1" ht="16.5" customHeight="1" x14ac:dyDescent="0.3">
      <c r="A18" s="199"/>
      <c r="B18" s="201"/>
      <c r="C18" s="201"/>
      <c r="D18" s="201"/>
      <c r="E18" s="201"/>
      <c r="F18" s="201"/>
      <c r="G18" s="195"/>
    </row>
    <row r="19" spans="1:7" s="16" customFormat="1" ht="16.5" customHeight="1" x14ac:dyDescent="0.3">
      <c r="A19" s="199" t="s">
        <v>39</v>
      </c>
      <c r="B19" s="201" t="s">
        <v>100</v>
      </c>
      <c r="C19" s="201"/>
      <c r="D19" s="201"/>
      <c r="E19" s="201"/>
      <c r="F19" s="201"/>
      <c r="G19" s="195"/>
    </row>
    <row r="20" spans="1:7" s="16" customFormat="1" ht="16.5" customHeight="1" x14ac:dyDescent="0.3">
      <c r="A20" s="199"/>
      <c r="B20" s="201"/>
      <c r="C20" s="201"/>
      <c r="D20" s="201"/>
      <c r="E20" s="201"/>
      <c r="F20" s="201"/>
      <c r="G20" s="195"/>
    </row>
    <row r="21" spans="1:7" s="16" customFormat="1" ht="16.5" customHeight="1" x14ac:dyDescent="0.3">
      <c r="A21" s="199" t="s">
        <v>40</v>
      </c>
      <c r="B21" s="201" t="s">
        <v>101</v>
      </c>
      <c r="C21" s="201"/>
      <c r="D21" s="201"/>
      <c r="E21" s="201"/>
      <c r="F21" s="201"/>
      <c r="G21" s="195"/>
    </row>
    <row r="22" spans="1:7" s="16" customFormat="1" ht="16.5" customHeight="1" x14ac:dyDescent="0.3">
      <c r="A22" s="199"/>
      <c r="B22" s="201"/>
      <c r="C22" s="201"/>
      <c r="D22" s="201"/>
      <c r="E22" s="201"/>
      <c r="F22" s="201"/>
      <c r="G22" s="195"/>
    </row>
    <row r="23" spans="1:7" s="16" customFormat="1" ht="16.5" customHeight="1" x14ac:dyDescent="0.3">
      <c r="A23" s="199" t="s">
        <v>41</v>
      </c>
      <c r="B23" s="201" t="s">
        <v>102</v>
      </c>
      <c r="C23" s="201"/>
      <c r="D23" s="201"/>
      <c r="E23" s="201"/>
      <c r="F23" s="201"/>
      <c r="G23" s="195"/>
    </row>
    <row r="24" spans="1:7" s="16" customFormat="1" ht="16.5" customHeight="1" x14ac:dyDescent="0.3">
      <c r="A24" s="199"/>
      <c r="B24" s="201"/>
      <c r="C24" s="201"/>
      <c r="D24" s="201"/>
      <c r="E24" s="201"/>
      <c r="F24" s="201"/>
      <c r="G24" s="195"/>
    </row>
    <row r="25" spans="1:7" s="16" customFormat="1" ht="16.5" customHeight="1" x14ac:dyDescent="0.3">
      <c r="A25" s="203" t="s">
        <v>42</v>
      </c>
      <c r="B25" s="225" t="s">
        <v>103</v>
      </c>
      <c r="C25" s="225"/>
      <c r="D25" s="225"/>
      <c r="E25" s="225"/>
      <c r="F25" s="225"/>
      <c r="G25" s="195"/>
    </row>
    <row r="26" spans="1:7" s="16" customFormat="1" ht="16.5" customHeight="1" thickBot="1" x14ac:dyDescent="0.35">
      <c r="A26" s="204"/>
      <c r="B26" s="226"/>
      <c r="C26" s="226"/>
      <c r="D26" s="226"/>
      <c r="E26" s="226"/>
      <c r="F26" s="226"/>
      <c r="G26" s="196"/>
    </row>
    <row r="27" spans="1:7" ht="16.5" customHeight="1" thickBot="1" x14ac:dyDescent="0.35">
      <c r="A27" s="9"/>
      <c r="B27" s="9"/>
      <c r="C27" s="9"/>
      <c r="D27" s="9"/>
      <c r="E27" s="9"/>
      <c r="F27" s="9"/>
      <c r="G27" s="9"/>
    </row>
    <row r="28" spans="1:7" ht="16.5" customHeight="1" thickBot="1" x14ac:dyDescent="0.35">
      <c r="A28" s="205" t="s">
        <v>104</v>
      </c>
      <c r="B28" s="209" t="s">
        <v>105</v>
      </c>
      <c r="C28" s="209"/>
      <c r="D28" s="209"/>
      <c r="E28" s="209"/>
      <c r="F28" s="209"/>
      <c r="G28" s="210"/>
    </row>
    <row r="29" spans="1:7" ht="16.5" customHeight="1" thickBot="1" x14ac:dyDescent="0.35">
      <c r="A29" s="206"/>
      <c r="B29" s="211"/>
      <c r="C29" s="212"/>
      <c r="D29" s="212"/>
      <c r="E29" s="212"/>
      <c r="F29" s="212"/>
      <c r="G29" s="213"/>
    </row>
    <row r="30" spans="1:7" ht="16.5" customHeight="1" thickBot="1" x14ac:dyDescent="0.35">
      <c r="A30" s="207"/>
      <c r="B30" s="214" t="s">
        <v>106</v>
      </c>
      <c r="C30" s="214"/>
      <c r="D30" s="214"/>
      <c r="E30" s="214"/>
      <c r="F30" s="214"/>
      <c r="G30" s="215"/>
    </row>
    <row r="31" spans="1:7" ht="16.5" customHeight="1" thickBot="1" x14ac:dyDescent="0.35">
      <c r="A31" s="206"/>
      <c r="B31" s="211"/>
      <c r="C31" s="212"/>
      <c r="D31" s="212"/>
      <c r="E31" s="212"/>
      <c r="F31" s="212"/>
      <c r="G31" s="213"/>
    </row>
    <row r="32" spans="1:7" ht="16.5" customHeight="1" thickBot="1" x14ac:dyDescent="0.35">
      <c r="A32" s="207"/>
      <c r="B32" s="214" t="s">
        <v>85</v>
      </c>
      <c r="C32" s="214"/>
      <c r="D32" s="214"/>
      <c r="E32" s="214"/>
      <c r="F32" s="214"/>
      <c r="G32" s="215"/>
    </row>
    <row r="33" spans="1:7" ht="16.5" customHeight="1" x14ac:dyDescent="0.3">
      <c r="A33" s="206"/>
      <c r="B33" s="216"/>
      <c r="C33" s="217"/>
      <c r="D33" s="217"/>
      <c r="E33" s="217"/>
      <c r="F33" s="217"/>
      <c r="G33" s="218"/>
    </row>
    <row r="34" spans="1:7" ht="16.5" customHeight="1" x14ac:dyDescent="0.3">
      <c r="A34" s="206"/>
      <c r="B34" s="219"/>
      <c r="C34" s="220"/>
      <c r="D34" s="220"/>
      <c r="E34" s="220"/>
      <c r="F34" s="220"/>
      <c r="G34" s="221"/>
    </row>
    <row r="35" spans="1:7" ht="16.5" customHeight="1" thickBot="1" x14ac:dyDescent="0.35">
      <c r="A35" s="208"/>
      <c r="B35" s="222"/>
      <c r="C35" s="223"/>
      <c r="D35" s="223"/>
      <c r="E35" s="223"/>
      <c r="F35" s="223"/>
      <c r="G35" s="224"/>
    </row>
    <row r="36" spans="1:7" ht="16.5" customHeight="1" thickBot="1" x14ac:dyDescent="0.35">
      <c r="A36" s="9"/>
      <c r="B36" s="9"/>
      <c r="C36" s="9"/>
      <c r="D36" s="9"/>
      <c r="E36" s="9"/>
      <c r="F36" s="9"/>
      <c r="G36" s="9"/>
    </row>
    <row r="37" spans="1:7" ht="16.5" customHeight="1" thickBot="1" x14ac:dyDescent="0.35">
      <c r="A37" s="205" t="s">
        <v>107</v>
      </c>
      <c r="B37" s="209" t="s">
        <v>105</v>
      </c>
      <c r="C37" s="209"/>
      <c r="D37" s="209"/>
      <c r="E37" s="209"/>
      <c r="F37" s="209"/>
      <c r="G37" s="210"/>
    </row>
    <row r="38" spans="1:7" ht="16.5" customHeight="1" thickBot="1" x14ac:dyDescent="0.35">
      <c r="A38" s="206"/>
      <c r="B38" s="211"/>
      <c r="C38" s="212"/>
      <c r="D38" s="212"/>
      <c r="E38" s="212"/>
      <c r="F38" s="212"/>
      <c r="G38" s="213"/>
    </row>
    <row r="39" spans="1:7" ht="16.5" customHeight="1" thickBot="1" x14ac:dyDescent="0.35">
      <c r="A39" s="207"/>
      <c r="B39" s="214" t="s">
        <v>106</v>
      </c>
      <c r="C39" s="214"/>
      <c r="D39" s="214"/>
      <c r="E39" s="214"/>
      <c r="F39" s="214"/>
      <c r="G39" s="215"/>
    </row>
    <row r="40" spans="1:7" ht="16.5" customHeight="1" thickBot="1" x14ac:dyDescent="0.35">
      <c r="A40" s="206"/>
      <c r="B40" s="211"/>
      <c r="C40" s="212"/>
      <c r="D40" s="212"/>
      <c r="E40" s="212"/>
      <c r="F40" s="212"/>
      <c r="G40" s="213"/>
    </row>
    <row r="41" spans="1:7" ht="16.5" customHeight="1" thickBot="1" x14ac:dyDescent="0.35">
      <c r="A41" s="207"/>
      <c r="B41" s="214" t="s">
        <v>85</v>
      </c>
      <c r="C41" s="214"/>
      <c r="D41" s="214"/>
      <c r="E41" s="214"/>
      <c r="F41" s="214"/>
      <c r="G41" s="215"/>
    </row>
    <row r="42" spans="1:7" ht="16.5" customHeight="1" x14ac:dyDescent="0.3">
      <c r="A42" s="206"/>
      <c r="B42" s="216"/>
      <c r="C42" s="217"/>
      <c r="D42" s="217"/>
      <c r="E42" s="217"/>
      <c r="F42" s="217"/>
      <c r="G42" s="218"/>
    </row>
    <row r="43" spans="1:7" ht="16.5" customHeight="1" x14ac:dyDescent="0.3">
      <c r="A43" s="206"/>
      <c r="B43" s="219"/>
      <c r="C43" s="220"/>
      <c r="D43" s="220"/>
      <c r="E43" s="220"/>
      <c r="F43" s="220"/>
      <c r="G43" s="221"/>
    </row>
    <row r="44" spans="1:7" ht="16.5" customHeight="1" thickBot="1" x14ac:dyDescent="0.35">
      <c r="A44" s="208"/>
      <c r="B44" s="222"/>
      <c r="C44" s="223"/>
      <c r="D44" s="223"/>
      <c r="E44" s="223"/>
      <c r="F44" s="223"/>
      <c r="G44" s="224"/>
    </row>
  </sheetData>
  <mergeCells count="48">
    <mergeCell ref="G13:G14"/>
    <mergeCell ref="G15:G16"/>
    <mergeCell ref="G17:G18"/>
    <mergeCell ref="G19:G20"/>
    <mergeCell ref="G21:G22"/>
    <mergeCell ref="B19:F20"/>
    <mergeCell ref="B21:F22"/>
    <mergeCell ref="B23:F24"/>
    <mergeCell ref="B25:F26"/>
    <mergeCell ref="A15:A16"/>
    <mergeCell ref="A17:A18"/>
    <mergeCell ref="A19:A20"/>
    <mergeCell ref="A21:A22"/>
    <mergeCell ref="B7:F8"/>
    <mergeCell ref="B11:F12"/>
    <mergeCell ref="B13:F14"/>
    <mergeCell ref="B15:F16"/>
    <mergeCell ref="B17:F18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297180</xdr:colOff>
                    <xdr:row>4</xdr:row>
                    <xdr:rowOff>99060</xdr:rowOff>
                  </from>
                  <to>
                    <xdr:col>6</xdr:col>
                    <xdr:colOff>601980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297180</xdr:colOff>
                    <xdr:row>6</xdr:row>
                    <xdr:rowOff>99060</xdr:rowOff>
                  </from>
                  <to>
                    <xdr:col>6</xdr:col>
                    <xdr:colOff>601980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297180</xdr:colOff>
                    <xdr:row>8</xdr:row>
                    <xdr:rowOff>99060</xdr:rowOff>
                  </from>
                  <to>
                    <xdr:col>6</xdr:col>
                    <xdr:colOff>601980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297180</xdr:colOff>
                    <xdr:row>10</xdr:row>
                    <xdr:rowOff>99060</xdr:rowOff>
                  </from>
                  <to>
                    <xdr:col>6</xdr:col>
                    <xdr:colOff>601980</xdr:colOff>
                    <xdr:row>11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297180</xdr:colOff>
                    <xdr:row>12</xdr:row>
                    <xdr:rowOff>99060</xdr:rowOff>
                  </from>
                  <to>
                    <xdr:col>6</xdr:col>
                    <xdr:colOff>601980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297180</xdr:colOff>
                    <xdr:row>14</xdr:row>
                    <xdr:rowOff>99060</xdr:rowOff>
                  </from>
                  <to>
                    <xdr:col>6</xdr:col>
                    <xdr:colOff>601980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297180</xdr:colOff>
                    <xdr:row>16</xdr:row>
                    <xdr:rowOff>99060</xdr:rowOff>
                  </from>
                  <to>
                    <xdr:col>6</xdr:col>
                    <xdr:colOff>601980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297180</xdr:colOff>
                    <xdr:row>18</xdr:row>
                    <xdr:rowOff>99060</xdr:rowOff>
                  </from>
                  <to>
                    <xdr:col>6</xdr:col>
                    <xdr:colOff>601980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297180</xdr:colOff>
                    <xdr:row>20</xdr:row>
                    <xdr:rowOff>99060</xdr:rowOff>
                  </from>
                  <to>
                    <xdr:col>6</xdr:col>
                    <xdr:colOff>601980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297180</xdr:colOff>
                    <xdr:row>22</xdr:row>
                    <xdr:rowOff>99060</xdr:rowOff>
                  </from>
                  <to>
                    <xdr:col>6</xdr:col>
                    <xdr:colOff>601980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297180</xdr:colOff>
                    <xdr:row>24</xdr:row>
                    <xdr:rowOff>99060</xdr:rowOff>
                  </from>
                  <to>
                    <xdr:col>6</xdr:col>
                    <xdr:colOff>601980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"/>
  <sheetViews>
    <sheetView topLeftCell="A14" workbookViewId="0">
      <selection activeCell="C15" sqref="C15"/>
    </sheetView>
  </sheetViews>
  <sheetFormatPr defaultColWidth="9.109375" defaultRowHeight="13.8" x14ac:dyDescent="0.25"/>
  <cols>
    <col min="1" max="1" width="12.6640625" style="5" customWidth="1"/>
    <col min="2" max="2" width="8.6640625" style="5" customWidth="1"/>
    <col min="3" max="3" width="25.6640625" style="1" customWidth="1"/>
    <col min="4" max="4" width="30.6640625" style="7" customWidth="1"/>
    <col min="5" max="5" width="15.6640625" style="1" customWidth="1"/>
    <col min="6" max="6" width="18.6640625" style="1" customWidth="1"/>
    <col min="7" max="7" width="15.6640625" style="1" customWidth="1"/>
    <col min="8" max="8" width="45.6640625" style="1" customWidth="1"/>
    <col min="9" max="9" width="6.6640625" style="1" customWidth="1"/>
    <col min="10" max="10" width="24.109375" style="71" bestFit="1" customWidth="1"/>
    <col min="11" max="11" width="11.88671875" style="70" bestFit="1" customWidth="1"/>
    <col min="12" max="12" width="14.109375" style="71" bestFit="1" customWidth="1"/>
    <col min="13" max="16384" width="9.109375" style="1"/>
  </cols>
  <sheetData>
    <row r="1" spans="1:12" x14ac:dyDescent="0.25">
      <c r="A1" s="12" t="s">
        <v>108</v>
      </c>
      <c r="B1" s="12" t="s">
        <v>109</v>
      </c>
      <c r="C1" s="13" t="s">
        <v>110</v>
      </c>
      <c r="D1" s="14" t="s">
        <v>111</v>
      </c>
      <c r="E1" s="13" t="s">
        <v>112</v>
      </c>
      <c r="F1" s="13" t="s">
        <v>113</v>
      </c>
      <c r="G1" s="13" t="s">
        <v>114</v>
      </c>
      <c r="H1" s="13" t="s">
        <v>115</v>
      </c>
      <c r="I1" s="15"/>
      <c r="J1" s="67" t="s">
        <v>116</v>
      </c>
      <c r="K1" s="68" t="s">
        <v>117</v>
      </c>
      <c r="L1" s="67" t="s">
        <v>118</v>
      </c>
    </row>
    <row r="2" spans="1:12" ht="124.2" x14ac:dyDescent="0.25">
      <c r="A2" s="6" t="s">
        <v>119</v>
      </c>
      <c r="B2" s="2">
        <v>1</v>
      </c>
      <c r="C2" s="3" t="s">
        <v>120</v>
      </c>
      <c r="D2" s="3" t="s">
        <v>121</v>
      </c>
      <c r="E2" s="2" t="s">
        <v>122</v>
      </c>
      <c r="F2" s="2" t="s">
        <v>21</v>
      </c>
      <c r="G2" s="10" t="s">
        <v>123</v>
      </c>
      <c r="H2" s="10" t="s">
        <v>124</v>
      </c>
      <c r="J2" s="69" t="s">
        <v>125</v>
      </c>
      <c r="K2" s="68" t="s">
        <v>21</v>
      </c>
      <c r="L2" s="68" t="s">
        <v>21</v>
      </c>
    </row>
    <row r="3" spans="1:12" ht="41.4" x14ac:dyDescent="0.25">
      <c r="A3" s="6" t="s">
        <v>119</v>
      </c>
      <c r="B3" s="2">
        <v>2</v>
      </c>
      <c r="C3" s="3" t="s">
        <v>126</v>
      </c>
      <c r="D3" s="3" t="s">
        <v>121</v>
      </c>
      <c r="E3" s="2" t="s">
        <v>127</v>
      </c>
      <c r="F3" s="2" t="s">
        <v>21</v>
      </c>
      <c r="G3" s="10" t="s">
        <v>123</v>
      </c>
      <c r="H3" s="10"/>
      <c r="J3" s="69" t="s">
        <v>128</v>
      </c>
      <c r="K3" s="68" t="s">
        <v>129</v>
      </c>
      <c r="L3" s="68" t="s">
        <v>129</v>
      </c>
    </row>
    <row r="4" spans="1:12" ht="41.4" x14ac:dyDescent="0.25">
      <c r="A4" s="6" t="s">
        <v>130</v>
      </c>
      <c r="B4" s="2">
        <v>3</v>
      </c>
      <c r="C4" s="3" t="s">
        <v>131</v>
      </c>
      <c r="D4" s="3" t="s">
        <v>132</v>
      </c>
      <c r="E4" s="2" t="s">
        <v>122</v>
      </c>
      <c r="F4" s="2" t="s">
        <v>21</v>
      </c>
      <c r="G4" s="10" t="s">
        <v>123</v>
      </c>
      <c r="H4" s="10"/>
      <c r="J4" s="69" t="s">
        <v>20</v>
      </c>
    </row>
    <row r="5" spans="1:12" ht="165.6" x14ac:dyDescent="0.25">
      <c r="A5" s="6" t="s">
        <v>133</v>
      </c>
      <c r="B5" s="2">
        <v>7</v>
      </c>
      <c r="C5" s="3" t="s">
        <v>134</v>
      </c>
      <c r="D5" s="3" t="s">
        <v>135</v>
      </c>
      <c r="E5" s="2" t="s">
        <v>122</v>
      </c>
      <c r="F5" s="2" t="s">
        <v>21</v>
      </c>
      <c r="G5" s="10" t="s">
        <v>123</v>
      </c>
      <c r="H5" s="63" t="s">
        <v>136</v>
      </c>
      <c r="J5" s="72"/>
    </row>
    <row r="6" spans="1:12" ht="124.2" x14ac:dyDescent="0.25">
      <c r="A6" s="6" t="s">
        <v>133</v>
      </c>
      <c r="B6" s="2">
        <v>8</v>
      </c>
      <c r="C6" s="3" t="s">
        <v>137</v>
      </c>
      <c r="D6" s="3" t="s">
        <v>135</v>
      </c>
      <c r="E6" s="2" t="s">
        <v>122</v>
      </c>
      <c r="F6" s="2" t="s">
        <v>21</v>
      </c>
      <c r="G6" s="10" t="s">
        <v>123</v>
      </c>
      <c r="H6" s="61" t="s">
        <v>138</v>
      </c>
    </row>
    <row r="7" spans="1:12" ht="165.6" x14ac:dyDescent="0.25">
      <c r="A7" s="6" t="s">
        <v>133</v>
      </c>
      <c r="B7" s="2">
        <v>9</v>
      </c>
      <c r="C7" s="3" t="s">
        <v>139</v>
      </c>
      <c r="D7" s="3" t="s">
        <v>135</v>
      </c>
      <c r="E7" s="2" t="s">
        <v>127</v>
      </c>
      <c r="F7" s="2" t="s">
        <v>21</v>
      </c>
      <c r="G7" s="10" t="s">
        <v>123</v>
      </c>
      <c r="H7" s="63" t="s">
        <v>140</v>
      </c>
    </row>
    <row r="8" spans="1:12" ht="179.4" x14ac:dyDescent="0.25">
      <c r="A8" s="6" t="s">
        <v>133</v>
      </c>
      <c r="B8" s="2">
        <v>10</v>
      </c>
      <c r="C8" s="3" t="s">
        <v>141</v>
      </c>
      <c r="D8" s="3" t="s">
        <v>135</v>
      </c>
      <c r="E8" s="2" t="s">
        <v>122</v>
      </c>
      <c r="F8" s="2" t="s">
        <v>21</v>
      </c>
      <c r="G8" s="10" t="s">
        <v>123</v>
      </c>
      <c r="H8" s="62" t="s">
        <v>142</v>
      </c>
    </row>
    <row r="9" spans="1:12" ht="82.8" x14ac:dyDescent="0.25">
      <c r="A9" s="6" t="s">
        <v>143</v>
      </c>
      <c r="B9" s="2">
        <v>11</v>
      </c>
      <c r="C9" s="3" t="s">
        <v>14</v>
      </c>
      <c r="D9" s="3" t="s">
        <v>144</v>
      </c>
      <c r="E9" s="2" t="s">
        <v>145</v>
      </c>
      <c r="F9" s="2" t="s">
        <v>21</v>
      </c>
      <c r="G9" s="10" t="s">
        <v>123</v>
      </c>
      <c r="H9" s="60" t="s">
        <v>146</v>
      </c>
    </row>
    <row r="10" spans="1:12" ht="138" x14ac:dyDescent="0.25">
      <c r="A10" s="6" t="s">
        <v>143</v>
      </c>
      <c r="B10" s="2">
        <v>12</v>
      </c>
      <c r="C10" s="3" t="s">
        <v>147</v>
      </c>
      <c r="D10" s="3" t="s">
        <v>144</v>
      </c>
      <c r="E10" s="2" t="s">
        <v>122</v>
      </c>
      <c r="F10" s="2" t="s">
        <v>21</v>
      </c>
      <c r="G10" s="10" t="s">
        <v>123</v>
      </c>
      <c r="H10" s="60" t="s">
        <v>148</v>
      </c>
    </row>
    <row r="11" spans="1:12" ht="193.2" x14ac:dyDescent="0.25">
      <c r="A11" s="6" t="s">
        <v>143</v>
      </c>
      <c r="B11" s="2">
        <v>13</v>
      </c>
      <c r="C11" s="3" t="s">
        <v>225</v>
      </c>
      <c r="D11" s="3" t="s">
        <v>144</v>
      </c>
      <c r="E11" s="2" t="s">
        <v>127</v>
      </c>
      <c r="F11" s="2" t="s">
        <v>21</v>
      </c>
      <c r="G11" s="10" t="s">
        <v>149</v>
      </c>
      <c r="H11" s="73" t="s">
        <v>219</v>
      </c>
    </row>
    <row r="12" spans="1:12" ht="276" x14ac:dyDescent="0.25">
      <c r="A12" s="6" t="s">
        <v>143</v>
      </c>
      <c r="B12" s="2">
        <v>13</v>
      </c>
      <c r="C12" s="3" t="s">
        <v>223</v>
      </c>
      <c r="D12" s="3" t="s">
        <v>144</v>
      </c>
      <c r="E12" s="74" t="s">
        <v>122</v>
      </c>
      <c r="F12" s="2" t="s">
        <v>21</v>
      </c>
      <c r="G12" s="10" t="s">
        <v>149</v>
      </c>
      <c r="H12" s="73" t="s">
        <v>220</v>
      </c>
    </row>
    <row r="13" spans="1:12" ht="234.6" x14ac:dyDescent="0.25">
      <c r="A13" s="6" t="s">
        <v>143</v>
      </c>
      <c r="B13" s="2">
        <v>13</v>
      </c>
      <c r="C13" s="3" t="s">
        <v>224</v>
      </c>
      <c r="D13" s="3" t="s">
        <v>144</v>
      </c>
      <c r="E13" s="74" t="s">
        <v>122</v>
      </c>
      <c r="F13" s="2" t="s">
        <v>21</v>
      </c>
      <c r="G13" s="10" t="s">
        <v>149</v>
      </c>
      <c r="H13" s="73" t="s">
        <v>221</v>
      </c>
    </row>
    <row r="14" spans="1:12" ht="262.2" x14ac:dyDescent="0.25">
      <c r="A14" s="6" t="s">
        <v>143</v>
      </c>
      <c r="B14" s="2">
        <v>13</v>
      </c>
      <c r="C14" s="3" t="s">
        <v>226</v>
      </c>
      <c r="D14" s="3" t="s">
        <v>144</v>
      </c>
      <c r="E14" s="74" t="s">
        <v>122</v>
      </c>
      <c r="F14" s="2" t="s">
        <v>21</v>
      </c>
      <c r="G14" s="10" t="s">
        <v>149</v>
      </c>
      <c r="H14" s="73" t="s">
        <v>222</v>
      </c>
    </row>
    <row r="15" spans="1:12" ht="207" x14ac:dyDescent="0.25">
      <c r="A15" s="6" t="s">
        <v>143</v>
      </c>
      <c r="B15" s="2">
        <v>14</v>
      </c>
      <c r="C15" s="3" t="s">
        <v>150</v>
      </c>
      <c r="D15" s="3" t="s">
        <v>144</v>
      </c>
      <c r="E15" s="2" t="s">
        <v>145</v>
      </c>
      <c r="F15" s="2" t="s">
        <v>21</v>
      </c>
      <c r="G15" s="10" t="s">
        <v>123</v>
      </c>
      <c r="H15" s="63" t="s">
        <v>151</v>
      </c>
    </row>
    <row r="16" spans="1:12" ht="248.4" x14ac:dyDescent="0.25">
      <c r="A16" s="6" t="s">
        <v>143</v>
      </c>
      <c r="B16" s="2">
        <v>15</v>
      </c>
      <c r="C16" s="3" t="s">
        <v>152</v>
      </c>
      <c r="D16" s="3" t="s">
        <v>144</v>
      </c>
      <c r="E16" s="2" t="s">
        <v>153</v>
      </c>
      <c r="F16" s="2" t="s">
        <v>21</v>
      </c>
      <c r="G16" s="10" t="s">
        <v>123</v>
      </c>
      <c r="H16" s="64" t="s">
        <v>154</v>
      </c>
    </row>
    <row r="17" spans="1:8" ht="151.80000000000001" x14ac:dyDescent="0.25">
      <c r="A17" s="6" t="s">
        <v>143</v>
      </c>
      <c r="B17" s="2">
        <v>16</v>
      </c>
      <c r="C17" s="3" t="s">
        <v>155</v>
      </c>
      <c r="D17" s="3" t="s">
        <v>144</v>
      </c>
      <c r="E17" s="2" t="s">
        <v>127</v>
      </c>
      <c r="F17" s="2" t="s">
        <v>21</v>
      </c>
      <c r="G17" s="10" t="s">
        <v>123</v>
      </c>
      <c r="H17" s="65" t="s">
        <v>156</v>
      </c>
    </row>
    <row r="18" spans="1:8" ht="55.2" x14ac:dyDescent="0.25">
      <c r="A18" s="6" t="s">
        <v>157</v>
      </c>
      <c r="B18" s="2">
        <v>18</v>
      </c>
      <c r="C18" s="3" t="s">
        <v>158</v>
      </c>
      <c r="D18" s="3" t="s">
        <v>159</v>
      </c>
      <c r="E18" s="2" t="s">
        <v>145</v>
      </c>
      <c r="F18" s="2" t="s">
        <v>21</v>
      </c>
      <c r="G18" s="10" t="s">
        <v>123</v>
      </c>
      <c r="H18" s="11"/>
    </row>
    <row r="19" spans="1:8" ht="55.2" x14ac:dyDescent="0.25">
      <c r="A19" s="6" t="s">
        <v>157</v>
      </c>
      <c r="B19" s="2">
        <v>19</v>
      </c>
      <c r="C19" s="3" t="s">
        <v>160</v>
      </c>
      <c r="D19" s="3" t="s">
        <v>159</v>
      </c>
      <c r="E19" s="2" t="s">
        <v>122</v>
      </c>
      <c r="F19" s="2" t="s">
        <v>21</v>
      </c>
      <c r="G19" s="10" t="s">
        <v>123</v>
      </c>
      <c r="H19" s="11"/>
    </row>
    <row r="20" spans="1:8" ht="41.4" x14ac:dyDescent="0.25">
      <c r="A20" s="6" t="s">
        <v>157</v>
      </c>
      <c r="B20" s="2">
        <v>20</v>
      </c>
      <c r="C20" s="3" t="s">
        <v>161</v>
      </c>
      <c r="D20" s="3" t="s">
        <v>159</v>
      </c>
      <c r="E20" s="2" t="s">
        <v>122</v>
      </c>
      <c r="F20" s="2" t="s">
        <v>21</v>
      </c>
      <c r="G20" s="10" t="s">
        <v>123</v>
      </c>
      <c r="H20" s="11"/>
    </row>
    <row r="21" spans="1:8" ht="41.4" x14ac:dyDescent="0.25">
      <c r="A21" s="6" t="s">
        <v>157</v>
      </c>
      <c r="B21" s="2">
        <v>21</v>
      </c>
      <c r="C21" s="3" t="s">
        <v>162</v>
      </c>
      <c r="D21" s="3" t="s">
        <v>159</v>
      </c>
      <c r="E21" s="2" t="s">
        <v>122</v>
      </c>
      <c r="F21" s="2" t="s">
        <v>21</v>
      </c>
      <c r="G21" s="10" t="s">
        <v>123</v>
      </c>
      <c r="H21" s="11"/>
    </row>
    <row r="22" spans="1:8" ht="41.4" x14ac:dyDescent="0.25">
      <c r="A22" s="6" t="s">
        <v>157</v>
      </c>
      <c r="B22" s="2">
        <v>22</v>
      </c>
      <c r="C22" s="3" t="s">
        <v>163</v>
      </c>
      <c r="D22" s="3" t="s">
        <v>159</v>
      </c>
      <c r="E22" s="2" t="s">
        <v>122</v>
      </c>
      <c r="F22" s="2" t="s">
        <v>21</v>
      </c>
      <c r="G22" s="10" t="s">
        <v>123</v>
      </c>
      <c r="H22" s="11"/>
    </row>
    <row r="23" spans="1:8" ht="55.2" x14ac:dyDescent="0.25">
      <c r="A23" s="6" t="s">
        <v>157</v>
      </c>
      <c r="B23" s="2">
        <v>23</v>
      </c>
      <c r="C23" s="3" t="s">
        <v>164</v>
      </c>
      <c r="D23" s="3" t="s">
        <v>159</v>
      </c>
      <c r="E23" s="2" t="s">
        <v>122</v>
      </c>
      <c r="F23" s="2" t="s">
        <v>21</v>
      </c>
      <c r="G23" s="10" t="s">
        <v>123</v>
      </c>
      <c r="H23" s="11"/>
    </row>
    <row r="24" spans="1:8" ht="55.2" x14ac:dyDescent="0.25">
      <c r="A24" s="6" t="s">
        <v>157</v>
      </c>
      <c r="B24" s="2">
        <v>24</v>
      </c>
      <c r="C24" s="3" t="s">
        <v>165</v>
      </c>
      <c r="D24" s="3" t="s">
        <v>159</v>
      </c>
      <c r="E24" s="2" t="s">
        <v>122</v>
      </c>
      <c r="F24" s="2" t="s">
        <v>21</v>
      </c>
      <c r="G24" s="2"/>
      <c r="H24" s="2"/>
    </row>
    <row r="25" spans="1:8" ht="55.2" x14ac:dyDescent="0.25">
      <c r="A25" s="6" t="s">
        <v>157</v>
      </c>
      <c r="B25" s="2">
        <v>24</v>
      </c>
      <c r="C25" s="3" t="s">
        <v>166</v>
      </c>
      <c r="D25" s="3" t="s">
        <v>159</v>
      </c>
      <c r="E25" s="2" t="s">
        <v>122</v>
      </c>
      <c r="F25" s="2" t="s">
        <v>21</v>
      </c>
      <c r="G25" s="2"/>
      <c r="H25" s="2"/>
    </row>
    <row r="26" spans="1:8" ht="82.8" x14ac:dyDescent="0.25">
      <c r="A26" s="6" t="s">
        <v>167</v>
      </c>
      <c r="B26" s="2">
        <v>26</v>
      </c>
      <c r="C26" s="3" t="s">
        <v>168</v>
      </c>
      <c r="D26" s="3" t="s">
        <v>169</v>
      </c>
      <c r="E26" s="2" t="s">
        <v>127</v>
      </c>
      <c r="F26" s="2" t="s">
        <v>21</v>
      </c>
      <c r="G26" s="10" t="s">
        <v>123</v>
      </c>
      <c r="H26" s="10" t="s">
        <v>170</v>
      </c>
    </row>
    <row r="27" spans="1:8" ht="41.4" x14ac:dyDescent="0.25">
      <c r="A27" s="6" t="s">
        <v>167</v>
      </c>
      <c r="B27" s="2">
        <v>27</v>
      </c>
      <c r="C27" s="3" t="s">
        <v>171</v>
      </c>
      <c r="D27" s="3" t="s">
        <v>169</v>
      </c>
      <c r="E27" s="2" t="s">
        <v>122</v>
      </c>
      <c r="F27" s="2" t="s">
        <v>21</v>
      </c>
      <c r="G27" s="10" t="s">
        <v>123</v>
      </c>
      <c r="H27" s="10"/>
    </row>
    <row r="28" spans="1:8" ht="82.8" x14ac:dyDescent="0.25">
      <c r="A28" s="6" t="s">
        <v>167</v>
      </c>
      <c r="B28" s="2">
        <v>28</v>
      </c>
      <c r="C28" s="3" t="s">
        <v>172</v>
      </c>
      <c r="D28" s="3" t="s">
        <v>169</v>
      </c>
      <c r="E28" s="2" t="s">
        <v>122</v>
      </c>
      <c r="F28" s="2" t="s">
        <v>21</v>
      </c>
      <c r="G28" s="10" t="s">
        <v>123</v>
      </c>
      <c r="H28" s="10"/>
    </row>
    <row r="29" spans="1:8" ht="69" x14ac:dyDescent="0.25">
      <c r="A29" s="6" t="s">
        <v>167</v>
      </c>
      <c r="B29" s="2">
        <v>30</v>
      </c>
      <c r="C29" s="3" t="s">
        <v>173</v>
      </c>
      <c r="D29" s="3" t="s">
        <v>169</v>
      </c>
      <c r="E29" s="2" t="s">
        <v>122</v>
      </c>
      <c r="F29" s="2" t="s">
        <v>21</v>
      </c>
      <c r="G29" s="10" t="s">
        <v>123</v>
      </c>
      <c r="H29" s="60" t="s">
        <v>174</v>
      </c>
    </row>
    <row r="30" spans="1:8" ht="69" x14ac:dyDescent="0.25">
      <c r="A30" s="6" t="s">
        <v>167</v>
      </c>
      <c r="B30" s="2">
        <v>31</v>
      </c>
      <c r="C30" s="3" t="s">
        <v>175</v>
      </c>
      <c r="D30" s="3" t="s">
        <v>169</v>
      </c>
      <c r="E30" s="2" t="s">
        <v>122</v>
      </c>
      <c r="F30" s="2" t="s">
        <v>21</v>
      </c>
      <c r="G30" s="10" t="s">
        <v>123</v>
      </c>
      <c r="H30" s="60" t="s">
        <v>174</v>
      </c>
    </row>
    <row r="31" spans="1:8" ht="69" x14ac:dyDescent="0.25">
      <c r="A31" s="6" t="s">
        <v>167</v>
      </c>
      <c r="B31" s="2">
        <v>32</v>
      </c>
      <c r="C31" s="3" t="s">
        <v>176</v>
      </c>
      <c r="D31" s="3" t="s">
        <v>169</v>
      </c>
      <c r="E31" s="2" t="s">
        <v>122</v>
      </c>
      <c r="F31" s="2" t="s">
        <v>21</v>
      </c>
      <c r="G31" s="10" t="s">
        <v>123</v>
      </c>
      <c r="H31" s="60" t="s">
        <v>174</v>
      </c>
    </row>
    <row r="32" spans="1:8" ht="69" x14ac:dyDescent="0.25">
      <c r="A32" s="6" t="s">
        <v>167</v>
      </c>
      <c r="B32" s="2">
        <v>33</v>
      </c>
      <c r="C32" s="3" t="s">
        <v>177</v>
      </c>
      <c r="D32" s="3" t="s">
        <v>169</v>
      </c>
      <c r="E32" s="2" t="s">
        <v>122</v>
      </c>
      <c r="F32" s="2" t="s">
        <v>21</v>
      </c>
      <c r="G32" s="10" t="s">
        <v>123</v>
      </c>
      <c r="H32" s="60" t="s">
        <v>174</v>
      </c>
    </row>
    <row r="33" spans="1:8" ht="69" x14ac:dyDescent="0.25">
      <c r="A33" s="6" t="s">
        <v>167</v>
      </c>
      <c r="B33" s="2">
        <v>35</v>
      </c>
      <c r="C33" s="3" t="s">
        <v>178</v>
      </c>
      <c r="D33" s="3" t="s">
        <v>169</v>
      </c>
      <c r="E33" s="2" t="s">
        <v>122</v>
      </c>
      <c r="F33" s="2" t="s">
        <v>21</v>
      </c>
      <c r="G33" s="10" t="s">
        <v>123</v>
      </c>
      <c r="H33" s="60" t="s">
        <v>174</v>
      </c>
    </row>
    <row r="34" spans="1:8" ht="55.2" x14ac:dyDescent="0.25">
      <c r="A34" s="6" t="s">
        <v>167</v>
      </c>
      <c r="B34" s="2">
        <v>36</v>
      </c>
      <c r="C34" s="3" t="s">
        <v>179</v>
      </c>
      <c r="D34" s="3" t="s">
        <v>169</v>
      </c>
      <c r="E34" s="2" t="s">
        <v>122</v>
      </c>
      <c r="F34" s="2" t="s">
        <v>129</v>
      </c>
      <c r="G34" s="10" t="s">
        <v>123</v>
      </c>
      <c r="H34" s="2"/>
    </row>
    <row r="35" spans="1:8" ht="69" x14ac:dyDescent="0.25">
      <c r="A35" s="6" t="s">
        <v>180</v>
      </c>
      <c r="B35" s="2">
        <v>37</v>
      </c>
      <c r="C35" s="3" t="s">
        <v>181</v>
      </c>
      <c r="D35" s="3" t="s">
        <v>182</v>
      </c>
      <c r="E35" s="2" t="s">
        <v>122</v>
      </c>
      <c r="F35" s="2" t="s">
        <v>21</v>
      </c>
      <c r="G35" s="10" t="s">
        <v>183</v>
      </c>
      <c r="H35" s="10"/>
    </row>
    <row r="36" spans="1:8" ht="41.4" x14ac:dyDescent="0.25">
      <c r="A36" s="6" t="s">
        <v>180</v>
      </c>
      <c r="B36" s="2">
        <v>38</v>
      </c>
      <c r="C36" s="3" t="s">
        <v>184</v>
      </c>
      <c r="D36" s="3" t="s">
        <v>182</v>
      </c>
      <c r="E36" s="2" t="s">
        <v>122</v>
      </c>
      <c r="F36" s="2" t="s">
        <v>21</v>
      </c>
      <c r="G36" s="10" t="s">
        <v>183</v>
      </c>
      <c r="H36" s="10"/>
    </row>
    <row r="37" spans="1:8" ht="55.2" x14ac:dyDescent="0.25">
      <c r="A37" s="6" t="s">
        <v>180</v>
      </c>
      <c r="B37" s="2">
        <v>39</v>
      </c>
      <c r="C37" s="3" t="s">
        <v>185</v>
      </c>
      <c r="D37" s="3" t="s">
        <v>182</v>
      </c>
      <c r="E37" s="2" t="s">
        <v>127</v>
      </c>
      <c r="F37" s="2" t="s">
        <v>21</v>
      </c>
      <c r="G37" s="10" t="s">
        <v>183</v>
      </c>
      <c r="H37" s="10"/>
    </row>
    <row r="38" spans="1:8" ht="55.2" x14ac:dyDescent="0.25">
      <c r="A38" s="6" t="s">
        <v>186</v>
      </c>
      <c r="B38" s="2">
        <v>40</v>
      </c>
      <c r="C38" s="3" t="s">
        <v>187</v>
      </c>
      <c r="D38" s="3" t="s">
        <v>188</v>
      </c>
      <c r="E38" s="2" t="s">
        <v>127</v>
      </c>
      <c r="F38" s="2" t="s">
        <v>21</v>
      </c>
      <c r="G38" s="10" t="s">
        <v>183</v>
      </c>
      <c r="H38" s="10"/>
    </row>
    <row r="39" spans="1:8" ht="41.4" x14ac:dyDescent="0.25">
      <c r="A39" s="6" t="s">
        <v>186</v>
      </c>
      <c r="B39" s="2">
        <v>41</v>
      </c>
      <c r="C39" s="3" t="s">
        <v>189</v>
      </c>
      <c r="D39" s="3" t="s">
        <v>188</v>
      </c>
      <c r="E39" s="2" t="s">
        <v>122</v>
      </c>
      <c r="F39" s="2" t="s">
        <v>129</v>
      </c>
      <c r="G39" s="10" t="s">
        <v>183</v>
      </c>
      <c r="H39" s="2"/>
    </row>
    <row r="40" spans="1:8" ht="55.2" x14ac:dyDescent="0.25">
      <c r="A40" s="6" t="s">
        <v>186</v>
      </c>
      <c r="B40" s="2">
        <v>42</v>
      </c>
      <c r="C40" s="3" t="s">
        <v>190</v>
      </c>
      <c r="D40" s="3" t="s">
        <v>188</v>
      </c>
      <c r="E40" s="2" t="s">
        <v>127</v>
      </c>
      <c r="F40" s="2" t="s">
        <v>21</v>
      </c>
      <c r="G40" s="10" t="s">
        <v>191</v>
      </c>
      <c r="H40" s="10"/>
    </row>
    <row r="41" spans="1:8" ht="41.4" x14ac:dyDescent="0.25">
      <c r="A41" s="6" t="s">
        <v>186</v>
      </c>
      <c r="B41" s="2">
        <v>43</v>
      </c>
      <c r="C41" s="3" t="s">
        <v>192</v>
      </c>
      <c r="D41" s="3" t="s">
        <v>188</v>
      </c>
      <c r="E41" s="2" t="s">
        <v>122</v>
      </c>
      <c r="F41" s="2" t="s">
        <v>129</v>
      </c>
      <c r="G41" s="10" t="s">
        <v>183</v>
      </c>
      <c r="H41" s="2"/>
    </row>
    <row r="42" spans="1:8" ht="55.2" x14ac:dyDescent="0.25">
      <c r="A42" s="6" t="s">
        <v>186</v>
      </c>
      <c r="B42" s="2">
        <v>44</v>
      </c>
      <c r="C42" s="3" t="s">
        <v>193</v>
      </c>
      <c r="D42" s="3" t="s">
        <v>188</v>
      </c>
      <c r="E42" s="2" t="s">
        <v>127</v>
      </c>
      <c r="F42" s="2" t="s">
        <v>21</v>
      </c>
      <c r="G42" s="10" t="s">
        <v>183</v>
      </c>
      <c r="H42" s="10"/>
    </row>
    <row r="43" spans="1:8" ht="41.4" x14ac:dyDescent="0.25">
      <c r="A43" s="6" t="s">
        <v>186</v>
      </c>
      <c r="B43" s="2">
        <v>46</v>
      </c>
      <c r="C43" s="3" t="s">
        <v>194</v>
      </c>
      <c r="D43" s="3" t="s">
        <v>188</v>
      </c>
      <c r="E43" s="2" t="s">
        <v>122</v>
      </c>
      <c r="F43" s="2" t="s">
        <v>129</v>
      </c>
      <c r="G43" s="10" t="s">
        <v>183</v>
      </c>
      <c r="H43" s="2"/>
    </row>
    <row r="44" spans="1:8" ht="55.2" x14ac:dyDescent="0.25">
      <c r="A44" s="6" t="s">
        <v>186</v>
      </c>
      <c r="B44" s="2">
        <v>50</v>
      </c>
      <c r="C44" s="3" t="s">
        <v>195</v>
      </c>
      <c r="D44" s="3" t="s">
        <v>188</v>
      </c>
      <c r="E44" s="2" t="s">
        <v>127</v>
      </c>
      <c r="F44" s="2" t="s">
        <v>21</v>
      </c>
      <c r="G44" s="10" t="s">
        <v>196</v>
      </c>
      <c r="H44" s="10"/>
    </row>
    <row r="45" spans="1:8" ht="69" x14ac:dyDescent="0.25">
      <c r="A45" s="6" t="s">
        <v>180</v>
      </c>
      <c r="B45" s="2">
        <v>52</v>
      </c>
      <c r="C45" s="3" t="s">
        <v>197</v>
      </c>
      <c r="D45" s="3" t="s">
        <v>182</v>
      </c>
      <c r="E45" s="4" t="s">
        <v>127</v>
      </c>
      <c r="F45" s="2" t="s">
        <v>21</v>
      </c>
      <c r="G45" s="10" t="s">
        <v>198</v>
      </c>
      <c r="H45" s="4"/>
    </row>
    <row r="46" spans="1:8" ht="150" customHeight="1" x14ac:dyDescent="0.25">
      <c r="A46" s="6" t="s">
        <v>133</v>
      </c>
      <c r="B46" s="2">
        <v>53</v>
      </c>
      <c r="C46" s="3" t="s">
        <v>199</v>
      </c>
      <c r="D46" s="3" t="s">
        <v>135</v>
      </c>
      <c r="E46" s="4" t="s">
        <v>127</v>
      </c>
      <c r="F46" s="2" t="s">
        <v>21</v>
      </c>
      <c r="G46" s="10" t="s">
        <v>123</v>
      </c>
      <c r="H46" s="63" t="s">
        <v>200</v>
      </c>
    </row>
    <row r="47" spans="1:8" ht="69" x14ac:dyDescent="0.25">
      <c r="A47" s="6" t="s">
        <v>133</v>
      </c>
      <c r="B47" s="2">
        <v>54</v>
      </c>
      <c r="C47" s="3" t="s">
        <v>201</v>
      </c>
      <c r="D47" s="3" t="s">
        <v>135</v>
      </c>
      <c r="E47" s="4"/>
      <c r="F47" s="2"/>
      <c r="G47" s="10" t="s">
        <v>123</v>
      </c>
      <c r="H47" s="66"/>
    </row>
    <row r="48" spans="1:8" ht="110.4" x14ac:dyDescent="0.25">
      <c r="A48" s="6" t="s">
        <v>133</v>
      </c>
      <c r="B48" s="2">
        <v>55</v>
      </c>
      <c r="C48" s="3" t="s">
        <v>202</v>
      </c>
      <c r="D48" s="3" t="s">
        <v>135</v>
      </c>
      <c r="E48" s="4" t="s">
        <v>127</v>
      </c>
      <c r="F48" s="2" t="s">
        <v>21</v>
      </c>
      <c r="G48" s="10" t="s">
        <v>123</v>
      </c>
      <c r="H48" s="63" t="s">
        <v>203</v>
      </c>
    </row>
    <row r="49" spans="1:8" ht="194.25" customHeight="1" x14ac:dyDescent="0.25">
      <c r="A49" s="6" t="s">
        <v>143</v>
      </c>
      <c r="B49" s="2">
        <v>57</v>
      </c>
      <c r="C49" s="3" t="s">
        <v>204</v>
      </c>
      <c r="D49" s="3" t="s">
        <v>144</v>
      </c>
      <c r="E49" s="4" t="s">
        <v>127</v>
      </c>
      <c r="F49" s="2" t="s">
        <v>21</v>
      </c>
      <c r="G49" s="10" t="s">
        <v>123</v>
      </c>
      <c r="H49" s="63" t="s">
        <v>205</v>
      </c>
    </row>
    <row r="50" spans="1:8" ht="41.4" x14ac:dyDescent="0.25">
      <c r="A50" s="6" t="s">
        <v>119</v>
      </c>
      <c r="B50" s="2"/>
      <c r="C50" s="3" t="s">
        <v>206</v>
      </c>
      <c r="D50" s="3" t="s">
        <v>121</v>
      </c>
      <c r="E50" s="2" t="s">
        <v>127</v>
      </c>
      <c r="F50" s="2" t="s">
        <v>21</v>
      </c>
      <c r="G50" s="10" t="s">
        <v>123</v>
      </c>
      <c r="H50" s="10"/>
    </row>
    <row r="51" spans="1:8" ht="41.4" x14ac:dyDescent="0.25">
      <c r="A51" s="6" t="s">
        <v>207</v>
      </c>
      <c r="B51" s="2"/>
      <c r="C51" s="3" t="s">
        <v>208</v>
      </c>
      <c r="D51" s="3" t="s">
        <v>209</v>
      </c>
      <c r="E51" s="2" t="s">
        <v>127</v>
      </c>
      <c r="F51" s="2" t="s">
        <v>21</v>
      </c>
      <c r="G51" s="10" t="s">
        <v>123</v>
      </c>
      <c r="H51" s="10"/>
    </row>
    <row r="52" spans="1:8" ht="41.4" x14ac:dyDescent="0.25">
      <c r="A52" s="6" t="s">
        <v>210</v>
      </c>
      <c r="B52" s="2"/>
      <c r="C52" s="3" t="s">
        <v>211</v>
      </c>
      <c r="D52" s="3" t="s">
        <v>212</v>
      </c>
      <c r="E52" s="2" t="s">
        <v>127</v>
      </c>
      <c r="F52" s="2" t="s">
        <v>21</v>
      </c>
      <c r="G52" s="10" t="s">
        <v>198</v>
      </c>
      <c r="H52" s="2"/>
    </row>
    <row r="53" spans="1:8" ht="55.2" x14ac:dyDescent="0.25">
      <c r="A53" s="6" t="s">
        <v>133</v>
      </c>
      <c r="B53" s="2"/>
      <c r="C53" s="3" t="s">
        <v>213</v>
      </c>
      <c r="D53" s="3" t="s">
        <v>135</v>
      </c>
      <c r="E53" s="2" t="s">
        <v>127</v>
      </c>
      <c r="F53" s="2" t="s">
        <v>21</v>
      </c>
      <c r="G53" s="10" t="s">
        <v>123</v>
      </c>
      <c r="H53" s="10"/>
    </row>
    <row r="54" spans="1:8" ht="41.4" x14ac:dyDescent="0.25">
      <c r="A54" s="6" t="s">
        <v>143</v>
      </c>
      <c r="B54" s="2"/>
      <c r="C54" s="3" t="s">
        <v>214</v>
      </c>
      <c r="D54" s="3" t="s">
        <v>144</v>
      </c>
      <c r="E54" s="2" t="s">
        <v>127</v>
      </c>
      <c r="F54" s="2" t="s">
        <v>21</v>
      </c>
      <c r="G54" s="10" t="s">
        <v>123</v>
      </c>
      <c r="H54" s="10"/>
    </row>
    <row r="55" spans="1:8" ht="41.4" x14ac:dyDescent="0.25">
      <c r="A55" s="6" t="s">
        <v>157</v>
      </c>
      <c r="B55" s="2"/>
      <c r="C55" s="3" t="s">
        <v>215</v>
      </c>
      <c r="D55" s="3" t="s">
        <v>159</v>
      </c>
      <c r="E55" s="2" t="s">
        <v>127</v>
      </c>
      <c r="F55" s="2" t="s">
        <v>21</v>
      </c>
      <c r="G55" s="10" t="s">
        <v>123</v>
      </c>
      <c r="H55" s="10"/>
    </row>
    <row r="56" spans="1:8" ht="41.4" x14ac:dyDescent="0.25">
      <c r="A56" s="6" t="s">
        <v>167</v>
      </c>
      <c r="B56" s="2"/>
      <c r="C56" s="3" t="s">
        <v>216</v>
      </c>
      <c r="D56" s="3" t="s">
        <v>169</v>
      </c>
      <c r="E56" s="2" t="s">
        <v>127</v>
      </c>
      <c r="F56" s="2" t="s">
        <v>21</v>
      </c>
      <c r="G56" s="10" t="s">
        <v>123</v>
      </c>
      <c r="H56" s="10"/>
    </row>
    <row r="57" spans="1:8" ht="41.4" x14ac:dyDescent="0.25">
      <c r="A57" s="6" t="s">
        <v>180</v>
      </c>
      <c r="B57" s="2"/>
      <c r="C57" s="3" t="s">
        <v>217</v>
      </c>
      <c r="D57" s="3" t="s">
        <v>182</v>
      </c>
      <c r="E57" s="2" t="s">
        <v>127</v>
      </c>
      <c r="F57" s="2" t="s">
        <v>21</v>
      </c>
      <c r="G57" s="10" t="s">
        <v>198</v>
      </c>
      <c r="H57" s="10"/>
    </row>
    <row r="58" spans="1:8" ht="41.4" x14ac:dyDescent="0.25">
      <c r="A58" s="6" t="s">
        <v>186</v>
      </c>
      <c r="B58" s="2"/>
      <c r="C58" s="3" t="s">
        <v>218</v>
      </c>
      <c r="D58" s="3" t="s">
        <v>188</v>
      </c>
      <c r="E58" s="2" t="s">
        <v>127</v>
      </c>
      <c r="F58" s="2" t="s">
        <v>21</v>
      </c>
      <c r="G58" s="10" t="s">
        <v>198</v>
      </c>
      <c r="H58" s="10"/>
    </row>
  </sheetData>
  <autoFilter ref="A1:L58" xr:uid="{00000000-0009-0000-0000-000003000000}"/>
  <dataValidations count="1">
    <dataValidation type="list" allowBlank="1" showInputMessage="1" showErrorMessage="1" sqref="G44:H44 G40:H40 G11:G14" xr:uid="{00000000-0002-0000-0300-000000000000}">
      <formula1>$F$3:$F$11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2" ma:contentTypeDescription="Vytvoří nový dokument" ma:contentTypeScope="" ma:versionID="cdda7a71385c9bc09ce7fef4fde88ab6">
  <xsd:schema xmlns:xsd="http://www.w3.org/2001/XMLSchema" xmlns:xs="http://www.w3.org/2001/XMLSchema" xmlns:p="http://schemas.microsoft.com/office/2006/metadata/properties" xmlns:ns2="0ae73e37-9979-4043-8bcb-e8f0eac355ef" targetNamespace="http://schemas.microsoft.com/office/2006/metadata/properties" ma:root="true" ma:fieldsID="a8c5d78a8083b0356cf6f5bc6607749d" ns2:_="">
    <xsd:import namespace="0ae73e37-9979-4043-8bcb-e8f0eac35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97527B-D68D-4202-AD5F-525D04D41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00765-4072-4652-9518-F3F54764B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0F5F93-64A9-4DDF-88E8-DD805D3AD73C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ae73e37-9979-4043-8bcb-e8f0eac355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Voštová Kamila</cp:lastModifiedBy>
  <cp:revision/>
  <dcterms:created xsi:type="dcterms:W3CDTF">2022-05-30T13:23:49Z</dcterms:created>
  <dcterms:modified xsi:type="dcterms:W3CDTF">2026-01-30T11:09:33Z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