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24226"/>
  <xr:revisionPtr revIDLastSave="0" documentId="8_{F31057EF-9592-4137-8C90-D0F00089D488}" xr6:coauthVersionLast="47" xr6:coauthVersionMax="47" xr10:uidLastSave="{00000000-0000-0000-0000-000000000000}"/>
  <bookViews>
    <workbookView xWindow="-108" yWindow="-108" windowWidth="23256" windowHeight="12456" xr2:uid="{00000000-000D-0000-FFFF-FFFF00000000}"/>
  </bookViews>
  <sheets>
    <sheet name="Nový přehled RKK" sheetId="100" r:id="rId1"/>
    <sheet name="KK_sledování " sheetId="104" r:id="rId2"/>
    <sheet name="PO_sledování" sheetId="89" r:id="rId3"/>
  </sheets>
  <definedNames>
    <definedName name="_xlnm._FilterDatabase" localSheetId="1" hidden="1">'KK_sledování '!$A$6:$Q$11</definedName>
    <definedName name="_xlnm._FilterDatabase" localSheetId="2" hidden="1">PO_sledování!$A$6:$Q$21</definedName>
    <definedName name="dv" localSheetId="1">#REF!</definedName>
    <definedName name="dv">#REF!</definedName>
    <definedName name="FI" localSheetId="1">#REF!</definedName>
    <definedName name="FI">#REF!</definedName>
    <definedName name="FO" localSheetId="1">#REF!</definedName>
    <definedName name="FO">#REF!</definedName>
    <definedName name="KK">#REF!</definedName>
    <definedName name="_xlnm.Print_Titles" localSheetId="1">'KK_sledování '!$4:$6</definedName>
    <definedName name="_xlnm.Print_Titles" localSheetId="2">PO_sledování!$4:$6</definedName>
    <definedName name="nov" localSheetId="1">#REF!</definedName>
    <definedName name="nov">#REF!</definedName>
    <definedName name="novy" localSheetId="1">#REF!</definedName>
    <definedName name="novy">#REF!</definedName>
    <definedName name="nový">#REF!</definedName>
    <definedName name="sled">#REF!</definedName>
    <definedName name="SMLproMMR" localSheetId="1">#REF!</definedName>
    <definedName name="SMLproMM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0" i="89" l="1"/>
  <c r="N10" i="104" l="1"/>
  <c r="M13" i="89" l="1"/>
  <c r="P14" i="89"/>
  <c r="P15" i="89"/>
  <c r="O9" i="104" l="1"/>
  <c r="N9" i="104"/>
  <c r="L9" i="104"/>
  <c r="G9" i="104"/>
  <c r="N19" i="89" l="1"/>
  <c r="O19" i="89" l="1"/>
  <c r="P18" i="89"/>
  <c r="P17" i="89"/>
  <c r="P13" i="89" l="1"/>
  <c r="O11" i="104" l="1"/>
  <c r="D17" i="100" l="1"/>
  <c r="D18" i="100"/>
  <c r="D7" i="100"/>
  <c r="M7" i="104"/>
  <c r="M9" i="104" s="1"/>
  <c r="P9" i="104" s="1"/>
  <c r="P7" i="104" l="1"/>
  <c r="D8" i="100" l="1"/>
  <c r="L12" i="89" l="1"/>
  <c r="L19" i="89" s="1"/>
  <c r="D16" i="100" l="1"/>
  <c r="D9" i="100" l="1"/>
  <c r="D10" i="100" s="1"/>
  <c r="E18" i="100"/>
  <c r="F18" i="100" s="1"/>
  <c r="E17" i="100"/>
  <c r="F17" i="100" s="1"/>
  <c r="M16" i="89" l="1"/>
  <c r="P16" i="89" s="1"/>
  <c r="M11" i="89" l="1"/>
  <c r="P11" i="89" s="1"/>
  <c r="M9" i="89" l="1"/>
  <c r="M12" i="89" l="1"/>
  <c r="P12" i="89" s="1"/>
  <c r="M10" i="89"/>
  <c r="P10" i="89" s="1"/>
  <c r="E7" i="100" l="1"/>
  <c r="G19" i="89"/>
  <c r="M8" i="89"/>
  <c r="P8" i="89" s="1"/>
  <c r="M7" i="89"/>
  <c r="M19" i="89" l="1"/>
  <c r="E8" i="100" s="1"/>
  <c r="E16" i="100" l="1"/>
  <c r="F8" i="100"/>
  <c r="E9" i="100"/>
  <c r="E10" i="100" s="1"/>
  <c r="F7" i="100"/>
  <c r="F16" i="100" l="1"/>
  <c r="F9" i="100"/>
  <c r="F10" i="100" s="1"/>
  <c r="P19" i="89" l="1"/>
  <c r="P9" i="89"/>
  <c r="O21" i="89" l="1"/>
  <c r="E19" i="100" s="1"/>
  <c r="D19" i="100" l="1"/>
  <c r="F19" i="100" s="1"/>
</calcChain>
</file>

<file path=xl/sharedStrings.xml><?xml version="1.0" encoding="utf-8"?>
<sst xmlns="http://schemas.openxmlformats.org/spreadsheetml/2006/main" count="206" uniqueCount="132">
  <si>
    <t>CELKEM</t>
  </si>
  <si>
    <t xml:space="preserve">Celkový objem projektu </t>
  </si>
  <si>
    <t xml:space="preserve">Původní finanční postih za zjištěné pochybení </t>
  </si>
  <si>
    <t>Specifikace finančního postihu</t>
  </si>
  <si>
    <t>Identifikované zjištění</t>
  </si>
  <si>
    <t>KSÚS, p.o.</t>
  </si>
  <si>
    <t>Název a registrační číslo projektu</t>
  </si>
  <si>
    <t>Pořadové číslo</t>
  </si>
  <si>
    <t>Příjemce dotace/ garant projektu</t>
  </si>
  <si>
    <t>Oblast zacílení projektu</t>
  </si>
  <si>
    <t>Období realizace projektu</t>
  </si>
  <si>
    <t>Operační program a 
% podíly financování</t>
  </si>
  <si>
    <t>Administrátor projektu</t>
  </si>
  <si>
    <t>Garant projektu - člen RKK, ZKK dle Akčního plánu (garant pouze za dobu realizace projektu, ne pro případné řešení škody)</t>
  </si>
  <si>
    <t>Původně zjištěné pochybení v plné výši vztaženo pouze k dotaci</t>
  </si>
  <si>
    <t>Aktuální výše zjištěného pochybení 
vztaženo pouze k dotaci</t>
  </si>
  <si>
    <t>Poměr aktuální výše zjištěného pochybení/ původní výše zjištěného pochybení vztaženo pouze k dotaci</t>
  </si>
  <si>
    <t>Aktuální stav</t>
  </si>
  <si>
    <t>Celkem</t>
  </si>
  <si>
    <t>z toho očekávaný finanční postih - odvod, pokuta nebo korekce, penále</t>
  </si>
  <si>
    <t>sl.1</t>
  </si>
  <si>
    <t>sl.2</t>
  </si>
  <si>
    <t>sl.3</t>
  </si>
  <si>
    <t>sl.4</t>
  </si>
  <si>
    <t>sl.5</t>
  </si>
  <si>
    <t>sl.6</t>
  </si>
  <si>
    <t>sl.7</t>
  </si>
  <si>
    <t>sl.8</t>
  </si>
  <si>
    <t>sl.9</t>
  </si>
  <si>
    <t>sl.10</t>
  </si>
  <si>
    <t>sl.11</t>
  </si>
  <si>
    <t>sl.12</t>
  </si>
  <si>
    <t>sl.13 (sl. 14 + sl.15)</t>
  </si>
  <si>
    <t>sl.14</t>
  </si>
  <si>
    <t>sl.15</t>
  </si>
  <si>
    <t>sl.16 (sl.13/sl.12)</t>
  </si>
  <si>
    <t>x</t>
  </si>
  <si>
    <t>z toho</t>
  </si>
  <si>
    <t>uhrazené platební výměry, provedené korekce</t>
  </si>
  <si>
    <r>
      <rPr>
        <b/>
        <sz val="11"/>
        <color indexed="36"/>
        <rFont val="Calibri"/>
        <family val="2"/>
        <charset val="238"/>
      </rPr>
      <t>neuhrazeno - platební výměry nenabyly právní moci</t>
    </r>
    <r>
      <rPr>
        <b/>
        <sz val="11"/>
        <color indexed="10"/>
        <rFont val="Calibri"/>
        <family val="2"/>
        <charset val="238"/>
      </rPr>
      <t xml:space="preserve"> </t>
    </r>
    <r>
      <rPr>
        <b/>
        <sz val="11"/>
        <rFont val="Calibri"/>
        <family val="2"/>
        <charset val="238"/>
      </rPr>
      <t>a maximální možný očekávaný finanční postih</t>
    </r>
  </si>
  <si>
    <t>Karlovarský kraj</t>
  </si>
  <si>
    <t>FÚ 
odvod za porušení rozp. kázně</t>
  </si>
  <si>
    <t>Rozvoj služby e-Governmentu na území Karlovarského kraje - část I. až VI. 
CZ.1.06/2.1.00/08.07146</t>
  </si>
  <si>
    <t>Operační program</t>
  </si>
  <si>
    <t xml:space="preserve">z toho doručený platební výměr/ vyměřená pokuta ÚOHS/ provedená korekce </t>
  </si>
  <si>
    <t>z toho očekávaný finanční postih - odvod/ pokuta nebo korekce</t>
  </si>
  <si>
    <r>
      <rPr>
        <b/>
        <sz val="11"/>
        <color rgb="FF7030A0"/>
        <rFont val="Calibri"/>
        <family val="2"/>
        <charset val="238"/>
        <scheme val="minor"/>
      </rPr>
      <t>neuhrazeno - platební výměry nenabyly právní moci</t>
    </r>
    <r>
      <rPr>
        <b/>
        <sz val="11"/>
        <color rgb="FFFF0000"/>
        <rFont val="Calibri"/>
        <family val="2"/>
        <charset val="238"/>
        <scheme val="minor"/>
      </rPr>
      <t xml:space="preserve"> </t>
    </r>
    <r>
      <rPr>
        <b/>
        <sz val="11"/>
        <rFont val="Calibri"/>
        <family val="2"/>
        <charset val="238"/>
        <scheme val="minor"/>
      </rPr>
      <t>a maximální možný očekávaný finanční postih</t>
    </r>
  </si>
  <si>
    <r>
      <rPr>
        <b/>
        <sz val="18"/>
        <rFont val="Calibri"/>
        <family val="2"/>
        <charset val="238"/>
        <scheme val="minor"/>
      </rPr>
      <t>Přehled sledovaných</t>
    </r>
    <r>
      <rPr>
        <b/>
        <sz val="18"/>
        <color theme="1"/>
        <rFont val="Calibri"/>
        <family val="2"/>
        <charset val="238"/>
        <scheme val="minor"/>
      </rPr>
      <t xml:space="preserve"> finančních postihů u projektů financovaných z prostředků EU včetně jiných zdrojů - Karlovarský kraj</t>
    </r>
  </si>
  <si>
    <r>
      <rPr>
        <b/>
        <sz val="18"/>
        <rFont val="Calibri"/>
        <family val="2"/>
        <charset val="238"/>
      </rPr>
      <t>Přehled</t>
    </r>
    <r>
      <rPr>
        <b/>
        <sz val="18"/>
        <color indexed="8"/>
        <rFont val="Calibri"/>
        <family val="2"/>
        <charset val="238"/>
      </rPr>
      <t xml:space="preserve"> sledovaných finančních postihů u projektů financovaných z prostředků EU včetně jiných zdrojů - příspěvkové organizace a KKN a.s.</t>
    </r>
  </si>
  <si>
    <t>doprava</t>
  </si>
  <si>
    <t>JUDr. Martin Havel</t>
  </si>
  <si>
    <t>informatika</t>
  </si>
  <si>
    <t>12.8.2011-31.12.2013
vyúčtování projektu ZK 167/06/14 z  19.6.2014</t>
  </si>
  <si>
    <t xml:space="preserve">IOP 
85%
15%
</t>
  </si>
  <si>
    <t>OPŘI</t>
  </si>
  <si>
    <t>zdravotnictví</t>
  </si>
  <si>
    <t>OP Zaměstnanost</t>
  </si>
  <si>
    <t>MPSV
krácení dotace</t>
  </si>
  <si>
    <t>ÚOHS pokuta</t>
  </si>
  <si>
    <t>Zdravotnická záchranná služba KK, p.o.</t>
  </si>
  <si>
    <t>Rozvoj lidských zdrojů v oblasti krizového řízení ZZS Karlovarského kraje
reg. č. CZ.03.4.74/0.0/0.0/16_033/0002842</t>
  </si>
  <si>
    <t>Ing. Jan Bureš</t>
  </si>
  <si>
    <t>MPSV
výzva k vrácení dotace</t>
  </si>
  <si>
    <t xml:space="preserve">Poměr aktuální výše zjištěného pochybení/ původní výše zjištěného pochybení </t>
  </si>
  <si>
    <t>sl.17</t>
  </si>
  <si>
    <r>
      <t xml:space="preserve">1.1.2017 -31.12.2018
</t>
    </r>
    <r>
      <rPr>
        <sz val="11"/>
        <color rgb="FF0070C0"/>
        <rFont val="Calibri"/>
        <family val="2"/>
        <charset val="238"/>
        <scheme val="minor"/>
      </rPr>
      <t>není dosud vyúčtován</t>
    </r>
  </si>
  <si>
    <t>II/230 Silniční obchvat Mariánské Lázně
reg. č. CZ.06.1.42/0.0/0.0/17082/0008453</t>
  </si>
  <si>
    <t>IROP
85%
5%
10%</t>
  </si>
  <si>
    <t>Vyčíslení úspěchu v uskutečněné obraně v Kč a v %</t>
  </si>
  <si>
    <t>Rozdíl mezi původní výši vyměřených finančních postihů a konečnou výši finančního postihu po uskutečněné právní obraně.</t>
  </si>
  <si>
    <t>podstatná změna závazku ze smlouvy na veřejnou zakázku, kdy při zvýšení /snížení ceny na školení překročil zadavatel 10 % původní hodnoty závazku</t>
  </si>
  <si>
    <t xml:space="preserve">diskriminační požadavky v rámci technických kvalifikačních předpokladů (znalost hospodaření krajských úřadů, ISO, architekt WAN/MAN zkušenosti) </t>
  </si>
  <si>
    <t>CRR
krácení dotace</t>
  </si>
  <si>
    <t>Muzeum Sokolov, p.o. KK</t>
  </si>
  <si>
    <t>ARROWS advokátní kancelář, s.r.o.</t>
  </si>
  <si>
    <r>
      <t xml:space="preserve">2018 - 2021
</t>
    </r>
    <r>
      <rPr>
        <sz val="11"/>
        <color rgb="FF0070C0"/>
        <rFont val="Calibri"/>
        <family val="2"/>
        <charset val="238"/>
        <scheme val="minor"/>
      </rPr>
      <t>dosud nevyúčtovaný projekt</t>
    </r>
    <r>
      <rPr>
        <sz val="11"/>
        <rFont val="Calibri"/>
        <family val="2"/>
        <charset val="238"/>
        <scheme val="minor"/>
      </rPr>
      <t xml:space="preserve">
</t>
    </r>
  </si>
  <si>
    <r>
      <t xml:space="preserve">ÚOHS v protokolu o kontrole čj. ÚOHS-37652/2020/521/RŠu ze dne 25.11.2020 identifikoval porušení zákona č. 134/2016 Sb. Dne 28.1.2021 ÚOHS udělil pokutu ve výši 50.000 Kč + 1.000 Kč náklady řízení, viz Rozhodnutí čj. ÚOHS-03493/2021/500/Alv. Právní zástupce KSÚS (administrátor veřejné zakázky) nepodal rozklad. Rozhodnutí nabylo právní moci dne 17.2.2021. Částku 51.000 Kč uhradila KSÚS dne 4.3.2021, kterou dne 31.3.2021 administrátor KSÚS nahradil.
</t>
    </r>
    <r>
      <rPr>
        <b/>
        <sz val="11"/>
        <rFont val="Calibri"/>
        <family val="2"/>
        <charset val="238"/>
        <scheme val="minor"/>
      </rPr>
      <t>KONEČNÝ STAV - pokutu uhradil administrátor veřejné zakázky, společnost ARROWS, advokátní kancelář, s.r.o</t>
    </r>
  </si>
  <si>
    <t>Žula a voda
reg. č. 307</t>
  </si>
  <si>
    <t>kultura</t>
  </si>
  <si>
    <r>
      <t xml:space="preserve">2020 - 2022
</t>
    </r>
    <r>
      <rPr>
        <sz val="11"/>
        <color rgb="FF0070C0"/>
        <rFont val="Calibri"/>
        <family val="2"/>
        <charset val="238"/>
        <scheme val="minor"/>
      </rPr>
      <t>dosud nevyúčtovaný projekt</t>
    </r>
  </si>
  <si>
    <t xml:space="preserve">Cíl 2 </t>
  </si>
  <si>
    <t>zadavatel postupoval v rozporu § 48 odst. 8 ve spojení s § 48 odst. 2 zákona č. 134/2016 Sb. (ZZVZ), když nevyloučil z účasti vybraného dodavatele (prokazování technické kvalifikace prostřednictvím poddodavatele FIRESTA-Fišer) - pokuta 50.000 Kč</t>
  </si>
  <si>
    <t>CRR 
krácení dotace za I. až III. etapu (sankce 10 % za 3 etapy, po námitkách změna na 5% a pouze za III. etapu)</t>
  </si>
  <si>
    <t xml:space="preserve">nebyly předloženy originály či ověřené kopie dokladů společníka Geomont GP a. s. k prokázání základní způsobilosti před podpisem smlouvy o dílo; 
vybraný dodavatel neprokázal splnění kritéria technické kvalifikace vymezené zadavatelem v bodě 8 písmeno C) odst. 1) písm. b) výzvy k podání nabídek - sankce ve výši 25 % z veřejné zakázky - projekt vedený v Eurech               </t>
  </si>
  <si>
    <t>Původní finanční postih za zjištěné pochybení u aktuálně sledovaných projektů</t>
  </si>
  <si>
    <t>Aktuální výše sledovaných finančních postihů po uskutečněné právní obraně</t>
  </si>
  <si>
    <t xml:space="preserve">Celkové částka v Kč 
za všechny projekty </t>
  </si>
  <si>
    <t>ř.1</t>
  </si>
  <si>
    <t>ř.2</t>
  </si>
  <si>
    <t>ř.3</t>
  </si>
  <si>
    <t>ř.4</t>
  </si>
  <si>
    <t>Aktuálně sledované finanční postihy u projektů</t>
  </si>
  <si>
    <t>Vysvětlení k tabulkám:</t>
  </si>
  <si>
    <t>Finanční postih</t>
  </si>
  <si>
    <t>Aktuální výše finančního postihu</t>
  </si>
  <si>
    <t>uhrazené platební výměry, pokuty, provedené krácení dotace nebo její vrácení</t>
  </si>
  <si>
    <t>Uhrazené platební výměry (PV), pokuty, provedené krácení dotace nebo její vrácení</t>
  </si>
  <si>
    <t>neuhrazeno - platební výměry a rozhodnutí nenabyly právní moci</t>
  </si>
  <si>
    <t>maximální možný očekávaný finanční postih - finanční postih není dosud vyměřen</t>
  </si>
  <si>
    <t>Maximální možný očekávaný finanční postih - finanční postih není dosud vyměřen</t>
  </si>
  <si>
    <t>U zjištěných pochybení není ukončen kontrola, není k dispozici konečná zpráva z auditu operace, nebylo zahájeno nebo probíhá daňové řízení nebo správní řízení na ÚOHS. Předpokládané částka finančního postihu nemusí být konečná.</t>
  </si>
  <si>
    <r>
      <t xml:space="preserve">Částka odpovídá skutečně uhrazeným částkám dle pravomocných platebních výměrů a rozhodnutí o pokutě nebo krácené dotaci či jejím vrácené části. Odvod/pokuta je uhrazena až v okamžiku nabytí právní moci platebního výměru/rozhodnutí o pokutě </t>
    </r>
    <r>
      <rPr>
        <sz val="10"/>
        <color rgb="FF00B050"/>
        <rFont val="Calibri"/>
        <family val="2"/>
        <charset val="238"/>
        <scheme val="minor"/>
      </rPr>
      <t xml:space="preserve">(zelená barva v příloze č. 1 a 2 a tabulkách). </t>
    </r>
    <r>
      <rPr>
        <sz val="10"/>
        <color rgb="FF7030A0"/>
        <rFont val="Calibri"/>
        <family val="2"/>
        <charset val="238"/>
        <scheme val="minor"/>
      </rPr>
      <t xml:space="preserve">Dosud neuhrazené platební výměry/rozhodnutí o pokutě, které nenabyly právní moci, nemusejí být konečné (fialová barva v příloze č. 1 a č. 2 a tabulkách. </t>
    </r>
  </si>
  <si>
    <t>Jedná se o krácení dotace, odvody za porušení rozpočtové kázně, penále, výzvy k vrácení dotace nebo její části (částka v Kč odpovídá částce dotace, kterou by příjemce obdržel dle rozhodnutí o dotaci) a pokuty Úřadu pro ochranu hospodářské soutěže (ÚOHS).</t>
  </si>
  <si>
    <t>Výše původního finančního postihu za identifikované pochybení na základě protokolu z kontroly, zprávy z auditu operace nebo rozhodnutí o pokutě, případně jiných dokumentů. Proti kontrolním zjištěním byly příjemci dotace podávány námitky nebo stanoviska apod. Částka se vztahuje pouze k dotaci a nejedná se o konečnou částku finančního postihu.</t>
  </si>
  <si>
    <t>Finanční postih pro uskutečněné právní obraně. V případě sledovaných finančních postihů se nemusí jednat o konečnou částku finančního postihu - dosud neukončený soudní spor nebo očekávání rozhodnutí o prominutí.</t>
  </si>
  <si>
    <t>Projekty
 Karlovarského kraje (KK)</t>
  </si>
  <si>
    <t>Projekty 
příspěvkových organizací (PO)</t>
  </si>
  <si>
    <t xml:space="preserve">Aktuální výše sledovaných finančních postihů dle jejich úhrady </t>
  </si>
  <si>
    <t>•</t>
  </si>
  <si>
    <t>Úspěch uskutečněné obrany v %  u aktuálně sledovaných finančních postihů (ř. 3/ ř. 1)</t>
  </si>
  <si>
    <r>
      <t xml:space="preserve">Aktuální výše sledovaných finančních postihů po uskutečněné právní obraně - </t>
    </r>
    <r>
      <rPr>
        <sz val="11"/>
        <color theme="1"/>
        <rFont val="Calibri"/>
        <family val="2"/>
        <scheme val="minor"/>
      </rPr>
      <t>viz ř. 2 tabulky č.1</t>
    </r>
  </si>
  <si>
    <r>
      <t xml:space="preserve">Tabulka č. 1 - Aktuálně sledované finanční postihy - </t>
    </r>
    <r>
      <rPr>
        <sz val="11"/>
        <rFont val="Calibri"/>
        <family val="2"/>
        <charset val="238"/>
        <scheme val="minor"/>
      </rPr>
      <t>podrobněji Příloha č. 1 (KK) a Příloha č. 2 (PO)</t>
    </r>
  </si>
  <si>
    <r>
      <t>Tabulka č. 2 - Aktuálně sledované finanční postihy dle jejich úhrady</t>
    </r>
    <r>
      <rPr>
        <sz val="11"/>
        <rFont val="Calibri"/>
        <family val="2"/>
        <charset val="238"/>
        <scheme val="minor"/>
      </rPr>
      <t xml:space="preserve"> - podrobněji Příloha č. 1 (KK) a Příloha č. 2 (PO)</t>
    </r>
  </si>
  <si>
    <r>
      <t xml:space="preserve">Vyčíslení úspěchu v uskutečněné obraně v Kč u aktuálně sledovaných finančních postihů </t>
    </r>
    <r>
      <rPr>
        <b/>
        <i/>
        <sz val="11"/>
        <rFont val="Calibri"/>
        <family val="2"/>
        <charset val="238"/>
        <scheme val="minor"/>
      </rPr>
      <t>(ř. 1 - ř. 2)</t>
    </r>
  </si>
  <si>
    <t>Příloha č. 1</t>
  </si>
  <si>
    <r>
      <t xml:space="preserve">zadavatel postupoval v rozporu § 48 odst. 8 ve spojení s § 48 odst. 2 zákona č. 134/2016 Sb. (ZZVZ), když nevyloučil z účasti vybraného dodavatele (prokazování technické kvalifikace prostřednictvím poddodavatele FIRESTA-Fišer) - sankce 10% bylo po rozhodnutí o námitkách snížena na 5% z hodnoty veřejné zakázky
nové zjištění 1.6.2022 - zadavatel umožnil podstatnou změnu smlouvy o dílo č. 236/ODO/2018 uzavřené dne 10.5.2018 a to tím, že na plnění předmětu zakázky nově se podílející poddodavatel SWITELSKY stavební s.r.o. nepředložil písemný závazek splňující požadavky dle § 83 odst. 1 písm. d) ZZVZ a § 83 odst. 2 ZZVZ věta druhá - </t>
    </r>
    <r>
      <rPr>
        <b/>
        <sz val="11"/>
        <rFont val="Calibri"/>
        <family val="2"/>
        <charset val="238"/>
        <scheme val="minor"/>
      </rPr>
      <t xml:space="preserve">sankce 25 % z veřejné zakázky. </t>
    </r>
  </si>
  <si>
    <t>CRR 
očekávané krácení dotace za IV. etapu (krácení 25 %)</t>
  </si>
  <si>
    <t>MMR
výzva k vrácení dotace/ 
FÚ
odvod za porušení rozp. kázně za I. a II. etapu (5 % )</t>
  </si>
  <si>
    <t>MMR
výzva k vrácení dotace</t>
  </si>
  <si>
    <t>MMR 
výzva k vrácení dotace</t>
  </si>
  <si>
    <t>nedoložení podkladů týkajících se statického průzkumu a geologické a geotechnické dokumentace</t>
  </si>
  <si>
    <t>nedoložení publikace GEO OKRUH VODA, nedoložení podkladů týkajících se statického průzkumu a geologické a geotechnické dokumentace, položka plakát nebyla schválena v podrobném rozpočtu projektu</t>
  </si>
  <si>
    <r>
      <t xml:space="preserve">CRR provedlo kontrolu průběžné zprávy o realizaci projetu, které byla Muzeem Sokolov předložena dne 1. 12. 2021. „Oznámením o ukončení kontroly“ ze dne 14. 6. 2022 CRR sdělilo, že schválilo Zprávu o realizaci projektu – zpráva za partnera bez výhrad. Zároveň CRR sdělilo, že přistoupilo k udělení sankce ve výši 25 % uznatelných výdajů na veřejnou zakázku s názvem „Žula a voda – Propojení komplexů v žulovém masívu Krudum za účelem zpřístupnění s řešením důlních vod“. Proti rozhodnutí kontrolora (CRR) bylo možno do 10 prac. dnů podat  stížnost k Národnímu orgánu (MMR), tj. do 28. 6. 2022. Muzeum Sokolov zaslalo stížnost na MMR dne 23.6.2022.
Rada KK byla o zjištění v projektu a o dalším postupu informována materiálem předloženým dne 11.7.2022, viz usnesení č. RK 792/07/22. Dne 2.8.2022 doručeno z MMR zamítnutí stížnosti, ve kterém byla potvrzena finanční oprava ve výši 25%, tj. 57.814,63 EUR. Tato částka nebude v žádosti o platbu č. 2 proplacena. Finanční postih je v tabulce vypočten za celou veřejnou zakázku a v Kč, tj. 2.743.367,96 Kč (přímé výdaje), a  včetně paušální sazby ve výši 11 % u personálních výdajů  ve výši 301.770,48 Kč a paušální sazby ve výši 15 % u kancelářských a administrativních výdajů ve výši 411.505,19 Kč. Rada KK usnesení č. RK 1006/09/22 vzala na vědomí nepodání správní žaloby.
Konečný finanční postih v Kč po finančním vyúčtování projektu se zahraničním leader partnerem a po zohlednění kurzového rozdílu (zisk/ztráta) 3.033.061,66 Kč, paušální personální náklady a paušální
kancelářské a administrativní výdaje ve výši 439.525,03 Kč.
</t>
    </r>
    <r>
      <rPr>
        <b/>
        <sz val="11"/>
        <rFont val="Calibri"/>
        <family val="2"/>
        <charset val="238"/>
        <scheme val="minor"/>
      </rPr>
      <t>KONEČNÝ STAV - BUDE ŘEŠENO JAKO ŠKODNÍ PŘÍPAD</t>
    </r>
  </si>
  <si>
    <r>
      <t xml:space="preserve">CRR provedlo kontrolu závěrečné zprávy o realizaci projektu, která byla Muzeem Sokolov předložena dne 17. 5. 2023. CRR sdělilo oznámením o ukončení kontroly ze dne 20. 11. 2023 Muzeu Sokolov, že přistoupilo ke krácení výdajů a udělení sankce u faktury č. 23211054, č. 2220008 a č. 22611054. Dne 4. 12. 2023 podalo Muzeum Sokolov stížnost proti rozhodnutí kontrolora CRR č. j. MUSOK/2023/494. Dne 12. 12. 2023 byl Muzeu Sokolov doručen z MMR přípis č. j. 84118/2023-51 ze dne 12. 12. 2023, ve kterém MMR zamítlo podanou stížnost proti rozhodnutí kontrolora ze dne 4. 12. 2023 a potvrdilo neuznání výdajů ve výši 79.225,97 EUR (7.736,22 EUR na kategorii „personální náklady“, 1.160,43 EUR na kategorii „kancelářské a administrativní výdaje“, 5.391,27 EUR na kategorii „náklady na externí odborné poradenství a na služby“ a 64.938,05 EUR na kategorii „pořízení a pronájem nemovitostí a stavební práce“). Sankce - tisk publikace 123.420 Kč, plakáty 3.339,60 Kč, náklady za stolní počítač 10.078 Kč, doložení podkladů týkající se statického průzkumu a geologické a geotechnické dokumentace 128.562,50 Kč.
</t>
    </r>
    <r>
      <rPr>
        <b/>
        <sz val="11"/>
        <rFont val="Calibri"/>
        <family val="2"/>
        <charset val="238"/>
        <scheme val="minor"/>
      </rPr>
      <t>KONEČNÝ STAV - BUDE ŘEŠENO JAKO ŠKODNÍ PŘÍPAD</t>
    </r>
  </si>
  <si>
    <r>
      <t xml:space="preserve">Dne 15. 11. 2023 obdrželo Muzeum Sokolov výzvu k vrácení dotace ze státního rozpočtu nebo její části dle § 14f odst. 3 zákona č. 218/2000 Sb., č. j. 77865/2023-51, v níž MMR vyzvalo Muzeum Sokolov k vrácení části dotace ze státního rozpočtu ve výši 163,05 EUR (4.191,85 Kč), tj. 5% podílu z celkové částky nezpůsobilých výdajů v celkové výši 3.261,00 EUR. Osobní
výdaje a paušální částky kancelářských a administrativních výdajů. Muzeum Sokolov doručenou výzvu ve stanovené lhůtě, tj. do 11. 12. 2023, uhradilo na bankovní účet MMR.
</t>
    </r>
    <r>
      <rPr>
        <b/>
        <sz val="11"/>
        <rFont val="Calibri"/>
        <family val="2"/>
        <charset val="238"/>
        <scheme val="minor"/>
      </rPr>
      <t>KONEČNÝ STAV - BUDE ŘEŠENO JAKO ŠKODNÍ PŘÍPAD</t>
    </r>
  </si>
  <si>
    <t>Přehled finančních postihů (odvodů, korekcí a pokut) u projektů spolufinancovaných z EU a jiných zdrojů</t>
  </si>
  <si>
    <r>
      <t xml:space="preserve">Zjištění ze Zprávy o auditu operace č. IOP/2014/o/037 z 22.12.2014; v 8/2015 podnět z MMR na FÚ - zahájení daňového řízení; 4.11.2015 Protokol o ústním jednání; 24.11.2015 KK odeslal vyjádření k výsledkům daňové kontroly; 25.1.2016 byla předána Zpráva o daňové kontrole, FÚ zjištění ponechal v původním znění, podněty KK nebyly ve Zprávě zohledněny; 27.1.2016 byl doručen Platební výměr, 25.2.2016 KK podal odvolání proti PV; 5.5.2016 - FÚ - Vyrozumění o postoupení odvolání a části spisu OFŘ v Brně; schváleno usn. č. RK 146/02/16; 3.10.2016 OFŘ v Brně prodloužení lhůty pro vyřízení odvolání do 26.2.2017; 7.10.2016 odeslána na FÚ žádost o prominutí odvodu a dosud nevym. penále; 8.11.2016 FÚ vyrozumění o postoupení na GFŘ; 27.2.2017 Rozhodnutí o odvolání - zamítá se, odvod uhrazen dne 13.3.2017; </t>
    </r>
    <r>
      <rPr>
        <b/>
        <sz val="11"/>
        <rFont val="Calibri"/>
        <family val="2"/>
        <charset val="238"/>
        <scheme val="minor"/>
      </rPr>
      <t>podání správní žaloby dne 27.4.2017</t>
    </r>
    <r>
      <rPr>
        <sz val="11"/>
        <rFont val="Calibri"/>
        <family val="2"/>
        <charset val="238"/>
        <scheme val="minor"/>
      </rPr>
      <t xml:space="preserve">; dne 27.7.2018 doručen rozsudek Krajského soudu v Plzni o </t>
    </r>
    <r>
      <rPr>
        <b/>
        <sz val="11"/>
        <rFont val="Calibri"/>
        <family val="2"/>
        <charset val="238"/>
        <scheme val="minor"/>
      </rPr>
      <t>zamítnutí žaloby</t>
    </r>
    <r>
      <rPr>
        <sz val="11"/>
        <rFont val="Calibri"/>
        <family val="2"/>
        <charset val="238"/>
        <scheme val="minor"/>
      </rPr>
      <t xml:space="preserve">; dne 28.10.2018 vydalo OLP právní posouzení - za vznik škody odpovídá Sdružení RELSIE-PFI; dne 9.12.2019 doručeno Rozhodnutí o prominutí daně GFŘ č. j. 7436/19/7700-40470-101251 ze dne 4.12.2019 - žádost o prominutí odvodu zamítnuta; dne 9.12.2019 doručeno Rozhodnutí o zastavení řízení GFŘ č. j. 89355/19/7700-40470-101251 ze dne 9. 12. 2019 - penále nebylo a již nebude vyměřeno; dne 13.12.2019 odeslána Žádost o vymáhání náhrady škody č. j. KK/3929/FI/19 ze dne 12.12.2019 - předáno k vymáhání OLP, Dne 28. 10. 2018 OLP vyhotovilo právní „Posouzení odpovědnosti externího administrátora veřejných zakázek „Zavedení datových skladů“ a „Komunikační infrastruktura Karlovarského kraje“, dne 26.1.2020 doručena Výzva k úhradě škody RELSIE  spol. s r.o., dne 24.1.2020 doručena výzva PFI s.r.o.; dopis RELSIE spol. s r.o. Reakce na výzvu k náhradě škody ze dne 29.1.2020 - věc musí být prošetřena a předložena pojišťovně; dne 21.2.2020 odeslána žaloba o zaplacení; KK obdržel Stanovisko k výzvě na náhradu škody společnosti RELSIE spol. s r.o. ze dne 15.7.2020, dne 25.8.2020 uhrazen soudní poplatek ve výši 461.102 Kč Obvodnímu soudu pro Prahu 1, KK doručeno vyjádření žalovaných ze dne 17.3.2021 č.j. 13 C 47/2020-57a obsahující vyjádření JUDr. Michala Štekla - advokáta RELSIE spol. s r.o. a Mgr. Michala Bernáška - advokáta PFI s.r.o. Dne 11. 1. 2022 se na základě předvolání Obvodního soudu pro Prahu 1 ze dne 14. 10. 2021 uskutečnilo ústní jednání, Usnesení č. j. 13 C 47/2020-91 ze dne 11. 1. 2022 o přerušení řízení. Dne 9.12.2022 doručen návrh o mimosoudním vyrovnání společností RELSIE spol. s.r.o., Rada KK usnesením č. RK 1486/12/22 ze dne 19.12.2022 nepřijala návrh na mimosoudní narovnání, dne 22.12.2022 byla odeslána společnosti RELSIE Informace o nepřijetí návrhu č. j. KK/2889/LP/22 ze dne 22.12.2022, dne 23.12.2022 byl odeslán Obvodnímu soudu pro Prahu 1 Návrh žalobce na pokračování v přerušeném soudním řízení č. j. KK/134/LP/22 ze dne 22.12.2022, KK obdržel Usnesení č.j. 13 C 47/2020-96-v přerušeném řízení se pokračuje. Dne 13.1.2023 doručen dopis Relsie -žádost o osobní jednání. dne  7.3.2023 odeslána odpověď na dopis Relsie dopsi č.j. KK/694/LP/23, dne 16.3.2023 obdržel KK přípis obvodního soudu č.j. 13 C 47/2020 s výzvou ke sdělení aktuálních procesních stanovisek, dne 30.3.2023 odeslal KK vyjádření k výzvě soudu KK/1098/LP/23. Dne 2.5.2023 obdržel KK Předvolání č.j. 13 C 47/2020 na 18.7.2023 v 9.00 k Obvodnímu soudu pro Prahu 1. Dne 15.4.2024  doručen rozsudek Obvodního soudu pro Prahu 1 č. j. 13 C 47/2020 - 253 ze dne 14. 3. 2024 - žaloba zamítnuta, Dne 29. 4. 2024 podáno odvolání. Dne 21. 5. 2024 doručeno usnesení č. j. 13 C 47/2020-266 o úhradě soudního poplatku a usnesení č. j. 13 C 47/2020-265 o odstranění vad podání  Dne 24.5.2024 bylo odvolání doplněno. Dne 28.5.2024 uhrazen soudní poplatek 461.102 Kč. Rozsudek č. j. 55 Co 232/2024-289 ze dne 9. 10. 2024. Dne 21.11.2024 uhrazeno 738.280 Kč (692.460 + 45.820 Kč) pro JUDr. Michala Štekla advokáta společnosti RELSIE spol. s r.o. 831.633 Kč (720.748,60 + 110.884,40 Kč) pro Mgr. Michala Bernáška advokáta společnosti PFI s.r.o. Rada KK RK 25/01/25 ze dne 13.1.2025-nepodání dovolání
</t>
    </r>
    <r>
      <rPr>
        <b/>
        <sz val="11"/>
        <rFont val="Calibri"/>
        <family val="2"/>
        <charset val="238"/>
        <scheme val="minor"/>
      </rPr>
      <t>KONEČNÝ STAV - BUDE ŘEŠENO JAKO ŠKODNÍ PŘÍPAD</t>
    </r>
  </si>
  <si>
    <t>FÚ
platební výměr</t>
  </si>
  <si>
    <r>
      <t xml:space="preserve">18.3.2021 vystavilo Centrum pro regionální rozvoj (CRR) opravné stanovisko k veřejné zakázce  na stavbu - uvedeno dle ÚOHS zjištění vysoké závažnosti. 25.3.2021 podány námitky, dne 17.6.2021 doručena Informace o nevyplacení části dotace - stanovena sankce 10%. Dne 25.6.2021 podány námitky, dne 2.7.2021 námitky postoupeny na MMR. 
Dne 1. 4. 2022 obdržela KSÚS Rozhodnutí č. j.  MMR-93862/2021-26 ze dne 31. 3. 2022 - snížení finanční opravy z 10% na 5%. Možnost podání správní žaloby. Další postup KSÚS byl Radě KK předložen dne 25.4.2022, viz usnesení RK 422/04/22 ze dne 25.4.2022. 
Dne 26.5.2022 bylo KSÚS doručeno opravné rozhodnutí MMR č.j. MMR-28520/2022-26 ze dne 4. 5. 2022, jelikož nebyla v předešlém rozhodnutí vzata v potaz Smlouva týkající se prodeje živičné (asfaltové) drti (příjem projektu). 
Dne 31.5.2022 podala KSÚS prostřednictvím ARROWS, advokátní kancelář, s.r.o. k Městskému soudu v Praze správní žalobu - sp. zn. 3 A 66/2022 - proti rozhodnutí MMR ze dne 31.3.2022 ve znění opravného rozhodnutí ze dne 4.5.2022. Dne 27.7.2022 doručeno vyjádření žalovaného, tj. MMR, na které bude KSÚS reagovat replikou zhotovenou právním zástupcem.
Dne 1.6.2022 KSÚS obdržela Stanovisko ke změně smlouvy/dodatku ze dne 1.6.2022, dne 7.6.2022 podala KSÚS proti stanovisku námitky. CRR dne 13.6.2022 námitky zamítlo a postoupilo zjištění na Řídící orgán k přijetí opatření o nevyplacení části dotace ve smyslu ustanovení § 14e odst. 1 zákona č. 218/2000 Sb., o rozpočtových pravidlech. Dne 27.7. 2022 doručena Informace o nevyplacení části dotace za IV. etapu projektu ve výši 25 % z hodnoty veřejné zakázky. KSÚS  podala proti nevyplacení dotace dne 9. 8. 2022 námitky. V případě, že MMR námitkám proti nevyplacení dotace za 4. etapu nevyhoví a ponechá navrhovanou finanční opravu ve výši 25 % z dotčené veřejné zakázky, bude následovat doručení výzvy k vrácení dotace za 1. a 2. etapu a taktéž i za 3. etapu v celkové výši cca 28.516.339,92 Kč, jelikož za první 3 etapy byla dosud uplatněna sankce pouze ve výši 5 %. Dne 11. 8. 2022 obdržela KSÚS KK Výzvu k vrácení peněžních prostředků dotace č. j. MMR-52073/2022-26 ve výši 2.771.962,30 Kč za 1. a 2. etapu projektu (sankce 5%) - KSÚS ji neuhradila, zahájení daňové řízení. Dne 15.12.2022 zahájil FÚ pro KK daňovou kontrolu. Dne 3.8.2023 obdržela KSÚS Rozhodnutí č.j. MMR-585/2023-26 ze dne 1.8.2023-MMR námitkám za 4.etapu nevyhovělo a ponechalo sankci ve výši 25%. Dne 26.9.2023 obdržela KSÚS Výzvu k vrácení peněžních prostředků dotace č. j. MMR-66050/2023-26 ve výši 28.502.922,39 Kč ze dne 26. 9. 2023. Dne 2.10.2023 podala KSÚS prostřednictvím Arrows správní žalobu k Městskému soudu v Praze proti Rozhodnutí , č. j. MMR 585/2023 26 ze dne 1. 8. 2023. FÚ pro KK vyměřil platební výměr na odvod za porušení rozpočtové kázně č. j. 873555/23/2400-31471-402577 ze dne 14. 11. 2023 ve výši 153.998,00 Kč do státního rozpočtu a č. j. 873556/23/2400-31471-402577 ze dne 14. 11. 2023 ve výši 2.617.965,00 Kč do Národního fondu. KSÚS dne 11.12.2023 podala prostřednictvím Arrows proti PV odvolání. Dne 18.12.2023 uhradila KSÚS část výzvy ve výši 28.495.000,00 Kč na zbytek (7.922,39 Kč) zahájeno daňové řízení - oznámení FÚ pro KV 231435/24/2400-31471-402577 z 25.3.2024. Dne 11. 6. 2024 obdržela ARROWS AK rozhodnutí OFŘ č. j. 18860/24/5100-10612-712396 ze dne 11. 6. 2024 - zamítnutí  odvolání proti PV 153.998 Kč a PV 2.617.965 Kč. Dne 20.6.2024 PV ve výši 2.771.963 Kč uhrazeny. Dne 25.6.2024 doručen rozsudek 3 A 66/2022-147 - žaloba se zamítá. Doručeno rozhodnutí OFŘ č. j. 18860/24/5100-10612-712396 ze dne 11. 6. 2024 - zamítnuta podaná odvolání proti PV. Dne 20.6.2024 uhrazeny PV (2.617.965 Kč a 153.998 Kč). Dne 12.8.2024 podána správní žaloba proti rozhodnutí OFŘ. Dne 20.1.2025 obdržen rozsudek Městského soudu v Praze proti rozhodnutí MMR 585/2023-26 z 1.8.2023 ke správní žalobě II. č.j.8 A 123/2023- 40 z 18.12.2024 žaloba se zamítá. Dne 14.4.2025 doručeno usnesení Nejvyššího správního soudu 10 Afs 13/2025 kasační stížnost (správní žaloba II., sp.zn. 8 A 123/2023) se odmítá. Dne 8.7.2024 byla podána kasační stížnost (správní žaloba I., sp. zn. 3 A 66/2022 - 2Afs 155/2024). Dne 18.7.2025 doručeno usnesení Nejvyššího správního soudu 2 Afs 155/2024-45 kasační stížnost (správní žaloba I., sp.zn. 3 A 66/2022) se zamítá.
Dne 10.6.2025 podána ústavní stížnost (správní žaloba II., sp.zn. 8 A 123/2023). Dne 5.9.2025 obdržela KSÚS usnesení NSS č.j. IV. ÚS 1725/25 ze dne 3.9.2025 ústavní stížnost se odmítá.
</t>
    </r>
    <r>
      <rPr>
        <b/>
        <sz val="11"/>
        <rFont val="Calibri"/>
        <family val="2"/>
        <charset val="238"/>
        <scheme val="minor"/>
      </rPr>
      <t>OČEKÁVÁME ROZSUDEK SPRÁVNÍ ŽALOBY (PV 2.617.956 Kč a 153.998 Kč).</t>
    </r>
  </si>
  <si>
    <r>
      <t xml:space="preserve">Dne 12.6.2019 doručeno z MPSV Oznámení o nevyplacení dotace ve výši 414.621.75 Kč, ZZS KK podala dne 4.7.2019 námitky. 1.9.2019 námitky ministryní zamítnuty a dne 4.9.2019 obdržela ZZS KK informaci o neproplacení dotace v uvedené výši. Proti neproplacení dotace podala ZZS KK dne 29.10.2019 správní žalobu a v případě úspěchu požádá o vrácení dotace. Městský soud v Praze Rozsudkem č.j.9A 143/2019-75 ze dne 26.10.2021  rozhodl ve prospěch ZZS, napadené rozhodnutí se zrušuje a věc se vrací žalovanému (MPSV) k dalšímu řízení. Dne 9.11.2021 podalo MPSV kasační stížnost k NSS, kterou doplnilo dne 23.11.2021. ZZS KK se ke kasaci vyjádřila dne 10.12.2021. 
Dne 21. 10. 2022 obdržela ZZS z NSS Rozsudek č. j. 4 Afs 378/2021-41 ze dne 20. 10. 2022, kterým NSS rozhodl, že kasační stížnost podaná MPSV není důvodná a zamítá se.
ZZS KK nyní očekává nové rozhodnutí MPSV o námitkách proti neproplacení dotace podaných ZZS KK dne 4. 7. 2019. Sporná částka krácení dotace ve výši 411.621,75 Kč vrácena ZZS KVK.
</t>
    </r>
    <r>
      <rPr>
        <b/>
        <sz val="11"/>
        <rFont val="Calibri"/>
        <family val="2"/>
        <charset val="238"/>
        <scheme val="minor"/>
      </rPr>
      <t>POSTIH ZRUŠEN</t>
    </r>
    <r>
      <rPr>
        <sz val="11"/>
        <rFont val="Calibri"/>
        <family val="2"/>
        <charset val="238"/>
        <scheme val="minor"/>
      </rPr>
      <t xml:space="preserve"> - Bude přesunut do vyřazených</t>
    </r>
  </si>
  <si>
    <r>
      <t xml:space="preserve">Dne 24.9.2014 obdržela ZZS KK od MPSV výzvu k vrácení dotace ve výši 326.184,99 Kč, kterou uhradila dne 18.10.2019  a zamezila daňovému řízení a vyměření penále, dne 21.10.2019 odeslán dopis o Zaplacení výzvy s výhradou. V případě úspěchu ve správní žalobě, požádá ZZS o vrácení dotace. Městský soud v Praze rozhodl dne 26.10.2021 ve prospěch ZZS, napadené rozhodnutí se vrací zpět na MPSV. Dne 9.11.2021 podalo MPSV kasační stížnost k NSS. ZZS KK se ke kasaci vyjádřila dne 10.12.2021. Dne 21. 10. 2022 obdržela ZZS z NSS Rozsudek č. j. 4 Afs 378/2021-41 ze dne 20. 10. 2022, kterým NSS rozhodl, že kasační stížnost podaná MMR není důvodná a zamítá se.
ZZS KK nyní očekává nové rozhodnutí MPSV o námitkách proti neproplacení dotace podaných ZZS KK dne 4. 7. 2019.. Dne 25.9.2024 se MPSV vyjádřilo, že rozhodnutí ZZS KVK o uhrazení částky 326 184,99 Kč již nelze změnit, neboť tato část vrácených prostředků se řídí odlišným režimem (§ 14f zákona č. 218/2000 Sb., o rozpočtových pravidlech) než část prostředků, která byla předmětem soudního sporu (dle § 14e rozpočtových pravidel).
</t>
    </r>
    <r>
      <rPr>
        <b/>
        <sz val="11"/>
        <rFont val="Calibri"/>
        <family val="2"/>
        <charset val="238"/>
        <scheme val="minor"/>
      </rPr>
      <t>KONEČNÝ STAV - BYLO ŘEŠENO JAKO ŠKODNÍ PŘÍPAD</t>
    </r>
    <r>
      <rPr>
        <sz val="11"/>
        <rFont val="Calibri"/>
        <family val="2"/>
        <charset val="238"/>
        <scheme val="minor"/>
      </rPr>
      <t xml:space="preserve"> ZZS KK vyhotovila záznam KK/2491/ZD/24 Dne 29.9.2025 proběhlo jednání škodní komise. Členové škodní komise doporučili po odpovědném zaměstnanci ZZS KK nevymáhat náhradu škody, viz Zápis z jednání škodní komise.  Ředitel ZZS KK stanovil protokolem č.j. 5370/25/ZZSKVK ze dne 30.9.2025 neprokázání odpovědnosti za škodu. - Bude přesunut do vyřazených</t>
    </r>
  </si>
  <si>
    <r>
      <t>Na základě neuhrazené částky ve výši 7.922,39 Kč z 28.502.922,39 Kč dle výzvy 2 obdržela dne 24.2.2025 KSÚS zprávu o daňové kontrole č. j. 107977/25/2440-31471-402577 ze dne 20. 2. 2025 a současně PV č.j. 107984/25/2440-31471-402577 ze dne 20.2.2025 ve výši 181.848 Kč do státního rozpočtu a PV č.j. 107986/25/2440-31471-402577 ze dne 20.2.2025 ve výši 3.091.402 Kč do Národního fon</t>
    </r>
    <r>
      <rPr>
        <sz val="11"/>
        <color theme="1"/>
        <rFont val="Calibri"/>
        <family val="2"/>
        <charset val="238"/>
        <scheme val="minor"/>
      </rPr>
      <t>du. KSÚS podala prostřednictvím ARROWS AK dne 26. 2. 2025 odvolání, v doplněném znění ze dne 1. 4. 2025.Dne 8.9.2025 doručeno rozhodnutí OFŘ č.j. 24013/25/5100-10612-712396 o odvolání proti PV (3.273.250 Kč) - odvolání zamítnuto.</t>
    </r>
    <r>
      <rPr>
        <sz val="11"/>
        <color theme="1"/>
        <rFont val="Calibri"/>
        <family val="2"/>
        <scheme val="minor"/>
      </rPr>
      <t xml:space="preserve"> Dne 4.11.2025 byla podána správní žaloba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</si>
</sst>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Red]\-#,##0.00\ "/>
  </numFmts>
  <fonts count="80"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0"/>
      <name val="Arial CE"/>
      <charset val="238"/>
    </font>
    <font>
      <sz val="10"/>
      <name val="Arial"/>
      <family val="2"/>
      <charset val="238"/>
    </font>
    <font>
      <sz val="11"/>
      <color indexed="8"/>
      <name val="Calibri"/>
      <family val="2"/>
    </font>
    <font>
      <sz val="11"/>
      <name val="Calibri"/>
      <family val="2"/>
      <scheme val="minor"/>
    </font>
    <font>
      <sz val="11"/>
      <name val="Calibri"/>
      <family val="2"/>
      <charset val="238"/>
      <scheme val="minor"/>
    </font>
    <font>
      <sz val="11"/>
      <color rgb="FF00B050"/>
      <name val="Calibri"/>
      <family val="2"/>
      <charset val="238"/>
      <scheme val="minor"/>
    </font>
    <font>
      <b/>
      <sz val="11"/>
      <name val="Calibri"/>
      <family val="2"/>
      <charset val="238"/>
      <scheme val="minor"/>
    </font>
    <font>
      <b/>
      <i/>
      <sz val="11"/>
      <color theme="1"/>
      <name val="Calibri"/>
      <family val="2"/>
      <charset val="238"/>
      <scheme val="minor"/>
    </font>
    <font>
      <i/>
      <sz val="11"/>
      <color theme="1"/>
      <name val="Calibri"/>
      <family val="2"/>
      <charset val="238"/>
      <scheme val="minor"/>
    </font>
    <font>
      <sz val="11"/>
      <color rgb="FF0070C0"/>
      <name val="Calibri"/>
      <family val="2"/>
      <charset val="238"/>
      <scheme val="minor"/>
    </font>
    <font>
      <b/>
      <sz val="11"/>
      <color rgb="FFFF0000"/>
      <name val="Calibri"/>
      <family val="2"/>
      <charset val="238"/>
      <scheme val="minor"/>
    </font>
    <font>
      <b/>
      <sz val="22"/>
      <color theme="1"/>
      <name val="Calibri"/>
      <family val="2"/>
      <charset val="238"/>
    </font>
    <font>
      <b/>
      <sz val="22"/>
      <color theme="1"/>
      <name val="Calibri"/>
      <family val="2"/>
      <charset val="238"/>
      <scheme val="minor"/>
    </font>
    <font>
      <b/>
      <sz val="22"/>
      <name val="Calibri"/>
      <family val="2"/>
      <charset val="238"/>
      <scheme val="minor"/>
    </font>
    <font>
      <b/>
      <sz val="14"/>
      <color theme="1"/>
      <name val="Calibri"/>
      <family val="2"/>
      <charset val="238"/>
      <scheme val="minor"/>
    </font>
    <font>
      <b/>
      <i/>
      <sz val="10"/>
      <color theme="1"/>
      <name val="Calibri"/>
      <family val="2"/>
      <charset val="238"/>
      <scheme val="minor"/>
    </font>
    <font>
      <b/>
      <i/>
      <sz val="11"/>
      <name val="Calibri"/>
      <family val="2"/>
      <charset val="238"/>
      <scheme val="minor"/>
    </font>
    <font>
      <i/>
      <sz val="10"/>
      <color theme="1"/>
      <name val="Calibri"/>
      <family val="2"/>
      <charset val="238"/>
      <scheme val="minor"/>
    </font>
    <font>
      <i/>
      <sz val="10"/>
      <name val="Calibri"/>
      <family val="2"/>
      <charset val="238"/>
      <scheme val="minor"/>
    </font>
    <font>
      <b/>
      <sz val="11"/>
      <name val="Calibri"/>
      <family val="2"/>
      <charset val="238"/>
    </font>
    <font>
      <b/>
      <sz val="11"/>
      <color rgb="FF002060"/>
      <name val="Calibri"/>
      <family val="2"/>
      <charset val="238"/>
      <scheme val="minor"/>
    </font>
    <font>
      <b/>
      <sz val="11"/>
      <color rgb="FF00B050"/>
      <name val="Calibri"/>
      <family val="2"/>
      <charset val="238"/>
      <scheme val="minor"/>
    </font>
    <font>
      <b/>
      <sz val="11"/>
      <color rgb="FF0070C0"/>
      <name val="Calibri"/>
      <family val="2"/>
      <charset val="238"/>
      <scheme val="minor"/>
    </font>
    <font>
      <b/>
      <sz val="11"/>
      <color indexed="36"/>
      <name val="Calibri"/>
      <family val="2"/>
      <charset val="238"/>
    </font>
    <font>
      <b/>
      <sz val="11"/>
      <color indexed="10"/>
      <name val="Calibri"/>
      <family val="2"/>
      <charset val="238"/>
    </font>
    <font>
      <b/>
      <sz val="11"/>
      <color rgb="FF7030A0"/>
      <name val="Calibri"/>
      <family val="2"/>
      <charset val="238"/>
      <scheme val="minor"/>
    </font>
    <font>
      <sz val="11"/>
      <color rgb="FFFF0000"/>
      <name val="Calibri"/>
      <family val="2"/>
      <scheme val="minor"/>
    </font>
    <font>
      <b/>
      <sz val="20"/>
      <color theme="1"/>
      <name val="Calibri"/>
      <family val="2"/>
      <charset val="238"/>
      <scheme val="minor"/>
    </font>
    <font>
      <sz val="10"/>
      <color theme="1"/>
      <name val="Calibri"/>
      <family val="2"/>
      <charset val="238"/>
      <scheme val="minor"/>
    </font>
    <font>
      <b/>
      <sz val="18"/>
      <color theme="1"/>
      <name val="Calibri"/>
      <family val="2"/>
      <charset val="238"/>
      <scheme val="minor"/>
    </font>
    <font>
      <b/>
      <sz val="18"/>
      <name val="Calibri"/>
      <family val="2"/>
      <charset val="238"/>
      <scheme val="minor"/>
    </font>
    <font>
      <b/>
      <sz val="11"/>
      <color theme="1"/>
      <name val="Calibri"/>
      <family val="2"/>
      <scheme val="minor"/>
    </font>
    <font>
      <b/>
      <sz val="18"/>
      <color theme="1"/>
      <name val="Calibri"/>
      <family val="2"/>
      <charset val="238"/>
    </font>
    <font>
      <b/>
      <sz val="18"/>
      <name val="Calibri"/>
      <family val="2"/>
      <charset val="238"/>
    </font>
    <font>
      <b/>
      <sz val="18"/>
      <color indexed="8"/>
      <name val="Calibri"/>
      <family val="2"/>
      <charset val="238"/>
    </font>
    <font>
      <sz val="10"/>
      <color theme="1"/>
      <name val="Calibri"/>
      <family val="2"/>
      <scheme val="minor"/>
    </font>
    <font>
      <sz val="11"/>
      <color rgb="FF7030A0"/>
      <name val="Calibri"/>
      <family val="2"/>
      <scheme val="minor"/>
    </font>
    <font>
      <sz val="11"/>
      <color rgb="FF00B050"/>
      <name val="Calibri"/>
      <family val="2"/>
      <scheme val="minor"/>
    </font>
    <font>
      <sz val="11"/>
      <color theme="1"/>
      <name val="Calibri"/>
      <family val="2"/>
      <scheme val="minor"/>
    </font>
    <font>
      <b/>
      <sz val="11"/>
      <color rgb="FF00B050"/>
      <name val="Calibri"/>
      <family val="2"/>
      <scheme val="minor"/>
    </font>
    <font>
      <sz val="10"/>
      <name val="Calibri"/>
      <family val="2"/>
      <charset val="238"/>
      <scheme val="minor"/>
    </font>
    <font>
      <sz val="10"/>
      <color rgb="FF0070C0"/>
      <name val="Calibri"/>
      <family val="2"/>
      <charset val="238"/>
      <scheme val="minor"/>
    </font>
    <font>
      <b/>
      <sz val="10"/>
      <color theme="1"/>
      <name val="Calibri"/>
      <family val="2"/>
      <scheme val="minor"/>
    </font>
    <font>
      <sz val="8"/>
      <name val="Calibri"/>
      <family val="2"/>
      <scheme val="minor"/>
    </font>
    <font>
      <sz val="9"/>
      <color theme="1"/>
      <name val="Calibri"/>
      <family val="2"/>
      <scheme val="minor"/>
    </font>
    <font>
      <i/>
      <sz val="9"/>
      <color theme="1"/>
      <name val="Calibri"/>
      <family val="2"/>
      <charset val="238"/>
      <scheme val="minor"/>
    </font>
    <font>
      <sz val="10"/>
      <color rgb="FF00B050"/>
      <name val="Calibri"/>
      <family val="2"/>
      <charset val="238"/>
      <scheme val="minor"/>
    </font>
    <font>
      <sz val="10"/>
      <color rgb="FF7030A0"/>
      <name val="Calibri"/>
      <family val="2"/>
      <charset val="238"/>
      <scheme val="minor"/>
    </font>
    <font>
      <b/>
      <sz val="11"/>
      <color rgb="FF7030A0"/>
      <name val="Calibri"/>
      <family val="2"/>
      <scheme val="minor"/>
    </font>
    <font>
      <b/>
      <sz val="11"/>
      <color theme="1"/>
      <name val="Calibri"/>
      <family val="2"/>
      <charset val="238"/>
    </font>
  </fonts>
  <fills count="7">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FFCC"/>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bottom style="medium">
        <color indexed="64"/>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thin">
        <color indexed="64"/>
      </top>
      <bottom/>
      <diagonal/>
    </border>
    <border>
      <left style="thin">
        <color indexed="64"/>
      </left>
      <right style="medium">
        <color indexed="64"/>
      </right>
      <top/>
      <bottom style="medium">
        <color indexed="64"/>
      </bottom>
      <diagonal/>
    </border>
  </borders>
  <cellStyleXfs count="41">
    <xf numFmtId="0" fontId="0" fillId="0" borderId="0"/>
    <xf numFmtId="0" fontId="30" fillId="0" borderId="0"/>
    <xf numFmtId="0" fontId="28" fillId="0" borderId="0"/>
    <xf numFmtId="0" fontId="31" fillId="0" borderId="0"/>
    <xf numFmtId="0" fontId="32" fillId="0" borderId="0"/>
    <xf numFmtId="0" fontId="27" fillId="0" borderId="0"/>
    <xf numFmtId="0" fontId="26" fillId="0" borderId="0"/>
    <xf numFmtId="0" fontId="25" fillId="0" borderId="0"/>
    <xf numFmtId="0" fontId="24" fillId="0" borderId="0"/>
    <xf numFmtId="0" fontId="23" fillId="0" borderId="0"/>
    <xf numFmtId="0" fontId="23" fillId="0" borderId="0"/>
    <xf numFmtId="0" fontId="23" fillId="0" borderId="0"/>
    <xf numFmtId="0" fontId="22" fillId="0" borderId="0"/>
    <xf numFmtId="0" fontId="22" fillId="0" borderId="0"/>
    <xf numFmtId="0" fontId="22" fillId="0" borderId="0"/>
    <xf numFmtId="0" fontId="21" fillId="0" borderId="0"/>
    <xf numFmtId="0" fontId="21" fillId="0" borderId="0"/>
    <xf numFmtId="0" fontId="21" fillId="0" borderId="0"/>
    <xf numFmtId="0" fontId="20" fillId="0" borderId="0"/>
    <xf numFmtId="0" fontId="20" fillId="0" borderId="0"/>
    <xf numFmtId="0" fontId="19" fillId="0" borderId="0"/>
    <xf numFmtId="0" fontId="19" fillId="0" borderId="0"/>
    <xf numFmtId="0" fontId="19" fillId="0" borderId="0"/>
    <xf numFmtId="0" fontId="18" fillId="0" borderId="0"/>
    <xf numFmtId="0" fontId="18" fillId="0" borderId="0"/>
    <xf numFmtId="0" fontId="17" fillId="0" borderId="0"/>
    <xf numFmtId="0" fontId="17" fillId="0" borderId="0"/>
    <xf numFmtId="0" fontId="17" fillId="0" borderId="0"/>
    <xf numFmtId="0" fontId="17" fillId="0" borderId="0"/>
    <xf numFmtId="0" fontId="16" fillId="0" borderId="0"/>
    <xf numFmtId="0" fontId="16" fillId="0" borderId="0"/>
    <xf numFmtId="0" fontId="15" fillId="0" borderId="0"/>
    <xf numFmtId="0" fontId="15" fillId="0" borderId="0"/>
    <xf numFmtId="0" fontId="14" fillId="0" borderId="0"/>
    <xf numFmtId="0" fontId="14" fillId="0" borderId="0"/>
    <xf numFmtId="0" fontId="14" fillId="0" borderId="0"/>
    <xf numFmtId="0" fontId="14" fillId="0" borderId="0"/>
    <xf numFmtId="0" fontId="68" fillId="0" borderId="0"/>
    <xf numFmtId="0" fontId="8" fillId="0" borderId="0"/>
    <xf numFmtId="0" fontId="5" fillId="0" borderId="0"/>
    <xf numFmtId="0" fontId="5" fillId="0" borderId="0"/>
  </cellStyleXfs>
  <cellXfs count="328">
    <xf numFmtId="0" fontId="0" fillId="0" borderId="0" xfId="0"/>
    <xf numFmtId="0" fontId="34" fillId="0" borderId="28" xfId="0" applyFont="1" applyBorder="1" applyAlignment="1">
      <alignment vertical="center" wrapText="1"/>
    </xf>
    <xf numFmtId="0" fontId="34" fillId="0" borderId="3" xfId="0" applyFont="1" applyBorder="1" applyAlignment="1">
      <alignment vertical="center" wrapText="1"/>
    </xf>
    <xf numFmtId="0" fontId="41" fillId="0" borderId="0" xfId="0" applyFont="1"/>
    <xf numFmtId="0" fontId="42" fillId="0" borderId="0" xfId="0" applyFont="1" applyAlignment="1">
      <alignment horizontal="left"/>
    </xf>
    <xf numFmtId="0" fontId="42" fillId="0" borderId="0" xfId="0" applyFont="1" applyAlignment="1">
      <alignment horizontal="right"/>
    </xf>
    <xf numFmtId="0" fontId="43" fillId="0" borderId="0" xfId="0" applyFont="1" applyAlignment="1">
      <alignment horizontal="left"/>
    </xf>
    <xf numFmtId="0" fontId="42" fillId="0" borderId="0" xfId="0" applyFont="1"/>
    <xf numFmtId="0" fontId="44" fillId="0" borderId="0" xfId="0" applyFont="1" applyAlignment="1">
      <alignment horizontal="right"/>
    </xf>
    <xf numFmtId="0" fontId="37" fillId="3" borderId="41" xfId="0" applyFont="1" applyFill="1" applyBorder="1" applyAlignment="1">
      <alignment horizontal="left" vertical="center" wrapText="1"/>
    </xf>
    <xf numFmtId="0" fontId="47" fillId="3" borderId="19" xfId="0" applyFont="1" applyFill="1" applyBorder="1" applyAlignment="1">
      <alignment horizontal="center" vertical="center" wrapText="1"/>
    </xf>
    <xf numFmtId="0" fontId="47" fillId="3" borderId="7" xfId="0" applyFont="1" applyFill="1" applyBorder="1" applyAlignment="1">
      <alignment horizontal="center" vertical="center" wrapText="1"/>
    </xf>
    <xf numFmtId="0" fontId="48" fillId="3" borderId="7" xfId="0" applyFont="1" applyFill="1" applyBorder="1" applyAlignment="1">
      <alignment horizontal="center" vertical="center" wrapText="1"/>
    </xf>
    <xf numFmtId="0" fontId="47" fillId="3" borderId="8" xfId="0" applyFont="1" applyFill="1" applyBorder="1" applyAlignment="1">
      <alignment horizontal="center" vertical="center" wrapText="1"/>
    </xf>
    <xf numFmtId="0" fontId="47" fillId="3" borderId="29" xfId="0" applyFont="1" applyFill="1" applyBorder="1" applyAlignment="1">
      <alignment horizontal="center" vertical="center" wrapText="1"/>
    </xf>
    <xf numFmtId="0" fontId="47" fillId="3" borderId="44" xfId="0" applyFont="1" applyFill="1" applyBorder="1" applyAlignment="1">
      <alignment horizontal="center" vertical="center" wrapText="1"/>
    </xf>
    <xf numFmtId="0" fontId="47" fillId="3" borderId="30" xfId="0" applyFont="1" applyFill="1" applyBorder="1" applyAlignment="1">
      <alignment horizontal="center" vertical="center" wrapText="1"/>
    </xf>
    <xf numFmtId="0" fontId="47" fillId="3" borderId="16" xfId="0" applyFont="1" applyFill="1" applyBorder="1" applyAlignment="1">
      <alignment horizontal="center" vertical="center" wrapText="1"/>
    </xf>
    <xf numFmtId="4" fontId="0" fillId="0" borderId="0" xfId="0" applyNumberFormat="1"/>
    <xf numFmtId="4" fontId="34" fillId="0" borderId="28" xfId="0" applyNumberFormat="1" applyFont="1" applyBorder="1" applyAlignment="1">
      <alignment vertical="center"/>
    </xf>
    <xf numFmtId="4" fontId="0" fillId="0" borderId="0" xfId="0" applyNumberFormat="1" applyAlignment="1">
      <alignment vertical="center"/>
    </xf>
    <xf numFmtId="0" fontId="29" fillId="0" borderId="52" xfId="0" applyFont="1" applyBorder="1" applyAlignment="1">
      <alignment horizontal="center" vertical="center"/>
    </xf>
    <xf numFmtId="4" fontId="34" fillId="0" borderId="0" xfId="0" applyNumberFormat="1" applyFont="1" applyAlignment="1">
      <alignment horizontal="center" vertical="center" wrapText="1"/>
    </xf>
    <xf numFmtId="0" fontId="34" fillId="0" borderId="28" xfId="0" applyFont="1" applyBorder="1" applyAlignment="1">
      <alignment horizontal="center" vertical="center"/>
    </xf>
    <xf numFmtId="0" fontId="29" fillId="0" borderId="26" xfId="0" applyFont="1" applyBorder="1" applyAlignment="1">
      <alignment horizontal="center" vertical="center"/>
    </xf>
    <xf numFmtId="0" fontId="29" fillId="0" borderId="13" xfId="0" applyFont="1" applyBorder="1" applyAlignment="1">
      <alignment horizontal="right" vertical="center" wrapText="1"/>
    </xf>
    <xf numFmtId="4" fontId="34" fillId="0" borderId="54" xfId="0" applyNumberFormat="1" applyFont="1" applyBorder="1" applyAlignment="1">
      <alignment horizontal="center" vertical="center"/>
    </xf>
    <xf numFmtId="4" fontId="55" fillId="0" borderId="23" xfId="0" applyNumberFormat="1" applyFont="1" applyBorder="1" applyAlignment="1">
      <alignment vertical="center"/>
    </xf>
    <xf numFmtId="4" fontId="29" fillId="0" borderId="13" xfId="0" applyNumberFormat="1" applyFont="1" applyBorder="1" applyAlignment="1">
      <alignment horizontal="righ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horizontal="left" vertical="center"/>
    </xf>
    <xf numFmtId="0" fontId="0" fillId="0" borderId="0" xfId="0" applyAlignment="1">
      <alignment horizontal="right" vertical="center"/>
    </xf>
    <xf numFmtId="0" fontId="34" fillId="0" borderId="0" xfId="0" applyFont="1" applyAlignment="1">
      <alignment horizontal="left" vertical="center"/>
    </xf>
    <xf numFmtId="4" fontId="56" fillId="0" borderId="0" xfId="0" applyNumberFormat="1" applyFont="1" applyAlignment="1">
      <alignment horizontal="center" vertical="center"/>
    </xf>
    <xf numFmtId="0" fontId="29" fillId="0" borderId="0" xfId="0" applyFont="1"/>
    <xf numFmtId="0" fontId="0" fillId="0" borderId="0" xfId="0" applyAlignment="1">
      <alignment horizontal="left"/>
    </xf>
    <xf numFmtId="0" fontId="0" fillId="0" borderId="0" xfId="0" applyAlignment="1">
      <alignment horizontal="right"/>
    </xf>
    <xf numFmtId="0" fontId="34" fillId="0" borderId="0" xfId="0" applyFont="1" applyAlignment="1">
      <alignment horizontal="left"/>
    </xf>
    <xf numFmtId="4" fontId="33" fillId="0" borderId="0" xfId="0" applyNumberFormat="1" applyFont="1" applyAlignment="1">
      <alignment horizontal="right" vertical="center" wrapText="1"/>
    </xf>
    <xf numFmtId="10" fontId="33" fillId="0" borderId="0" xfId="0" applyNumberFormat="1" applyFont="1" applyAlignment="1">
      <alignment horizontal="center" vertical="center" wrapText="1"/>
    </xf>
    <xf numFmtId="0" fontId="0" fillId="0" borderId="0" xfId="0" applyAlignment="1">
      <alignment horizontal="left" vertical="center" wrapText="1"/>
    </xf>
    <xf numFmtId="4" fontId="51" fillId="0" borderId="0" xfId="0" applyNumberFormat="1" applyFont="1" applyAlignment="1">
      <alignment vertical="center"/>
    </xf>
    <xf numFmtId="4" fontId="52" fillId="0" borderId="0" xfId="0" applyNumberFormat="1" applyFont="1" applyAlignment="1">
      <alignment horizontal="right" vertical="center"/>
    </xf>
    <xf numFmtId="4" fontId="55" fillId="0" borderId="0" xfId="0" applyNumberFormat="1" applyFont="1" applyAlignment="1">
      <alignment vertical="center"/>
    </xf>
    <xf numFmtId="4" fontId="29" fillId="0" borderId="0" xfId="0" applyNumberFormat="1" applyFont="1" applyAlignment="1">
      <alignment horizontal="right" vertical="center"/>
    </xf>
    <xf numFmtId="0" fontId="0" fillId="0" borderId="0" xfId="0" applyAlignment="1">
      <alignment horizontal="center"/>
    </xf>
    <xf numFmtId="4" fontId="0" fillId="0" borderId="0" xfId="0" applyNumberFormat="1" applyAlignment="1">
      <alignment horizontal="center"/>
    </xf>
    <xf numFmtId="0" fontId="29" fillId="0" borderId="0" xfId="0" applyFont="1" applyAlignment="1">
      <alignment vertical="center"/>
    </xf>
    <xf numFmtId="4" fontId="34" fillId="0" borderId="1" xfId="0" applyNumberFormat="1" applyFont="1" applyBorder="1" applyAlignment="1">
      <alignment horizontal="right" vertical="center"/>
    </xf>
    <xf numFmtId="0" fontId="38" fillId="4" borderId="55" xfId="0" applyFont="1" applyFill="1" applyBorder="1" applyAlignment="1">
      <alignment vertical="center" wrapText="1"/>
    </xf>
    <xf numFmtId="0" fontId="38" fillId="4" borderId="42" xfId="0" applyFont="1" applyFill="1" applyBorder="1" applyAlignment="1">
      <alignment vertical="center" wrapText="1"/>
    </xf>
    <xf numFmtId="0" fontId="47" fillId="4" borderId="7" xfId="0" applyFont="1" applyFill="1" applyBorder="1" applyAlignment="1">
      <alignment horizontal="center" vertical="center" wrapText="1"/>
    </xf>
    <xf numFmtId="0" fontId="47" fillId="4" borderId="7" xfId="0" applyFont="1" applyFill="1" applyBorder="1" applyAlignment="1">
      <alignment horizontal="left" vertical="center" wrapText="1"/>
    </xf>
    <xf numFmtId="0" fontId="47" fillId="4" borderId="8" xfId="0" applyFont="1" applyFill="1" applyBorder="1" applyAlignment="1">
      <alignment horizontal="center" vertical="center" wrapText="1"/>
    </xf>
    <xf numFmtId="0" fontId="47" fillId="4" borderId="29" xfId="0" applyFont="1" applyFill="1" applyBorder="1" applyAlignment="1">
      <alignment horizontal="center" vertical="center" wrapText="1"/>
    </xf>
    <xf numFmtId="0" fontId="47" fillId="4" borderId="27" xfId="0" applyFont="1" applyFill="1" applyBorder="1" applyAlignment="1">
      <alignment horizontal="center" vertical="center" wrapText="1"/>
    </xf>
    <xf numFmtId="0" fontId="47" fillId="4" borderId="19" xfId="0" applyFont="1" applyFill="1" applyBorder="1" applyAlignment="1">
      <alignment horizontal="center" vertical="center" wrapText="1"/>
    </xf>
    <xf numFmtId="0" fontId="29" fillId="0" borderId="4" xfId="0" applyFont="1" applyBorder="1" applyAlignment="1">
      <alignment horizontal="center" vertical="center"/>
    </xf>
    <xf numFmtId="0" fontId="51" fillId="0" borderId="15" xfId="0" applyFont="1" applyBorder="1" applyAlignment="1">
      <alignment horizontal="right" vertical="center" wrapText="1"/>
    </xf>
    <xf numFmtId="0" fontId="34" fillId="0" borderId="15" xfId="0" applyFont="1" applyBorder="1" applyAlignment="1">
      <alignment horizontal="center" vertical="center"/>
    </xf>
    <xf numFmtId="0" fontId="35" fillId="0" borderId="15" xfId="0" applyFont="1" applyBorder="1" applyAlignment="1">
      <alignment horizontal="center" vertical="center"/>
    </xf>
    <xf numFmtId="0" fontId="35" fillId="0" borderId="50" xfId="0" applyFont="1" applyBorder="1" applyAlignment="1">
      <alignment horizontal="center" vertical="center"/>
    </xf>
    <xf numFmtId="0" fontId="34" fillId="0" borderId="50" xfId="0" applyFont="1" applyBorder="1" applyAlignment="1">
      <alignment horizontal="center" vertical="center"/>
    </xf>
    <xf numFmtId="0" fontId="34" fillId="0" borderId="40" xfId="0" applyFont="1" applyBorder="1" applyAlignment="1">
      <alignment horizontal="center" vertical="center"/>
    </xf>
    <xf numFmtId="4" fontId="51" fillId="0" borderId="11" xfId="0" applyNumberFormat="1" applyFont="1" applyBorder="1" applyAlignment="1">
      <alignment vertical="center"/>
    </xf>
    <xf numFmtId="4" fontId="34" fillId="0" borderId="4" xfId="0" applyNumberFormat="1" applyFont="1" applyBorder="1" applyAlignment="1">
      <alignment horizontal="center" vertical="center" wrapText="1"/>
    </xf>
    <xf numFmtId="4" fontId="34" fillId="0" borderId="40" xfId="0" applyNumberFormat="1" applyFont="1" applyBorder="1" applyAlignment="1">
      <alignment horizontal="center" vertical="center" wrapText="1"/>
    </xf>
    <xf numFmtId="0" fontId="29" fillId="0" borderId="14" xfId="0" applyFont="1" applyBorder="1" applyAlignment="1">
      <alignment horizontal="right" vertical="center" wrapText="1"/>
    </xf>
    <xf numFmtId="0" fontId="34" fillId="0" borderId="20" xfId="0" applyFont="1" applyBorder="1" applyAlignment="1">
      <alignment horizontal="center" vertical="center"/>
    </xf>
    <xf numFmtId="4" fontId="55" fillId="0" borderId="25" xfId="0" applyNumberFormat="1" applyFont="1" applyBorder="1" applyAlignment="1">
      <alignment vertical="center"/>
    </xf>
    <xf numFmtId="4" fontId="29" fillId="0" borderId="2" xfId="0" applyNumberFormat="1" applyFont="1" applyBorder="1" applyAlignment="1">
      <alignment vertical="center"/>
    </xf>
    <xf numFmtId="0" fontId="61" fillId="0" borderId="0" xfId="0" applyFont="1" applyAlignment="1">
      <alignment horizontal="center" vertical="center"/>
    </xf>
    <xf numFmtId="4" fontId="39" fillId="0" borderId="0" xfId="0" applyNumberFormat="1" applyFont="1" applyAlignment="1">
      <alignment horizontal="center" vertical="center"/>
    </xf>
    <xf numFmtId="4" fontId="39" fillId="0" borderId="0" xfId="0" applyNumberFormat="1" applyFont="1" applyAlignment="1">
      <alignment vertical="center"/>
    </xf>
    <xf numFmtId="4" fontId="39" fillId="0" borderId="0" xfId="0" applyNumberFormat="1" applyFont="1" applyAlignment="1">
      <alignment horizontal="right" vertical="center" wrapText="1"/>
    </xf>
    <xf numFmtId="4" fontId="34" fillId="0" borderId="14" xfId="0" applyNumberFormat="1" applyFont="1" applyBorder="1" applyAlignment="1">
      <alignment vertical="center" wrapText="1"/>
    </xf>
    <xf numFmtId="0" fontId="59" fillId="0" borderId="0" xfId="0" applyFont="1"/>
    <xf numFmtId="0" fontId="62" fillId="0" borderId="0" xfId="0" applyFont="1"/>
    <xf numFmtId="10" fontId="34" fillId="0" borderId="28" xfId="0" applyNumberFormat="1" applyFont="1" applyBorder="1" applyAlignment="1">
      <alignment horizontal="center" vertical="center"/>
    </xf>
    <xf numFmtId="4" fontId="35" fillId="0" borderId="3" xfId="0" applyNumberFormat="1" applyFont="1" applyBorder="1" applyAlignment="1">
      <alignment horizontal="right" vertical="center"/>
    </xf>
    <xf numFmtId="0" fontId="29" fillId="3" borderId="60" xfId="0" applyFont="1" applyFill="1" applyBorder="1" applyAlignment="1">
      <alignment horizontal="center" vertical="center"/>
    </xf>
    <xf numFmtId="0" fontId="29" fillId="3" borderId="57" xfId="0" applyFont="1" applyFill="1" applyBorder="1" applyAlignment="1">
      <alignment vertical="center" wrapText="1"/>
    </xf>
    <xf numFmtId="0" fontId="29" fillId="3" borderId="57" xfId="0" applyFont="1" applyFill="1" applyBorder="1" applyAlignment="1">
      <alignment horizontal="left" vertical="center" wrapText="1"/>
    </xf>
    <xf numFmtId="4" fontId="29" fillId="3" borderId="61" xfId="0" applyNumberFormat="1" applyFont="1" applyFill="1" applyBorder="1" applyAlignment="1">
      <alignment horizontal="right" vertical="center"/>
    </xf>
    <xf numFmtId="4" fontId="36" fillId="3" borderId="57" xfId="0" applyNumberFormat="1" applyFont="1" applyFill="1" applyBorder="1" applyAlignment="1">
      <alignment horizontal="left" vertical="center"/>
    </xf>
    <xf numFmtId="4" fontId="29" fillId="3" borderId="59" xfId="0" applyNumberFormat="1" applyFont="1" applyFill="1" applyBorder="1" applyAlignment="1">
      <alignment horizontal="right" vertical="center"/>
    </xf>
    <xf numFmtId="4" fontId="29" fillId="3" borderId="60" xfId="0" applyNumberFormat="1" applyFont="1" applyFill="1" applyBorder="1" applyAlignment="1">
      <alignment horizontal="right" vertical="center"/>
    </xf>
    <xf numFmtId="4" fontId="29" fillId="3" borderId="56" xfId="0" applyNumberFormat="1" applyFont="1" applyFill="1" applyBorder="1" applyAlignment="1">
      <alignment horizontal="right" vertical="center"/>
    </xf>
    <xf numFmtId="10" fontId="29" fillId="3" borderId="59" xfId="0" applyNumberFormat="1" applyFont="1" applyFill="1" applyBorder="1" applyAlignment="1">
      <alignment horizontal="center" vertical="center"/>
    </xf>
    <xf numFmtId="4" fontId="34" fillId="0" borderId="40" xfId="0" applyNumberFormat="1" applyFont="1" applyBorder="1" applyAlignment="1">
      <alignment vertical="center"/>
    </xf>
    <xf numFmtId="4" fontId="35" fillId="0" borderId="55" xfId="0" applyNumberFormat="1" applyFont="1" applyBorder="1" applyAlignment="1">
      <alignment horizontal="right" vertical="center"/>
    </xf>
    <xf numFmtId="4" fontId="0" fillId="0" borderId="0" xfId="0" applyNumberFormat="1" applyAlignment="1">
      <alignment horizontal="center" vertical="center"/>
    </xf>
    <xf numFmtId="4" fontId="29" fillId="0" borderId="0" xfId="0" applyNumberFormat="1" applyFont="1" applyAlignment="1">
      <alignment vertical="center"/>
    </xf>
    <xf numFmtId="0" fontId="34" fillId="0" borderId="40" xfId="0" applyFont="1" applyBorder="1" applyAlignment="1">
      <alignment vertical="center" wrapText="1"/>
    </xf>
    <xf numFmtId="4" fontId="35" fillId="0" borderId="0" xfId="0" applyNumberFormat="1" applyFont="1" applyAlignment="1">
      <alignment vertical="center"/>
    </xf>
    <xf numFmtId="0" fontId="37" fillId="4" borderId="49" xfId="0" applyFont="1" applyFill="1" applyBorder="1" applyAlignment="1">
      <alignment vertical="center" wrapText="1"/>
    </xf>
    <xf numFmtId="0" fontId="34" fillId="0" borderId="49" xfId="0" applyFont="1" applyBorder="1" applyAlignment="1">
      <alignment horizontal="left" vertical="center" wrapText="1"/>
    </xf>
    <xf numFmtId="0" fontId="37" fillId="3" borderId="17" xfId="0" applyFont="1" applyFill="1" applyBorder="1" applyAlignment="1">
      <alignment horizontal="left" vertical="center" wrapText="1"/>
    </xf>
    <xf numFmtId="0" fontId="37" fillId="3" borderId="42" xfId="0" applyFont="1" applyFill="1" applyBorder="1" applyAlignment="1">
      <alignment horizontal="left" vertical="center" wrapText="1"/>
    </xf>
    <xf numFmtId="0" fontId="15" fillId="0" borderId="1" xfId="0" applyFont="1" applyBorder="1" applyAlignment="1">
      <alignment vertical="center" wrapText="1"/>
    </xf>
    <xf numFmtId="10" fontId="15" fillId="0" borderId="28" xfId="0" applyNumberFormat="1" applyFont="1" applyBorder="1" applyAlignment="1">
      <alignment horizontal="center" vertical="center"/>
    </xf>
    <xf numFmtId="0" fontId="15" fillId="0" borderId="3" xfId="0" applyFont="1" applyBorder="1" applyAlignment="1">
      <alignment vertical="center" wrapText="1"/>
    </xf>
    <xf numFmtId="0" fontId="15" fillId="0" borderId="5" xfId="0" applyFont="1" applyBorder="1" applyAlignment="1">
      <alignment vertical="center" wrapText="1"/>
    </xf>
    <xf numFmtId="4" fontId="15" fillId="0" borderId="28" xfId="0" applyNumberFormat="1" applyFont="1" applyBorder="1" applyAlignment="1">
      <alignment horizontal="right" vertical="center"/>
    </xf>
    <xf numFmtId="4" fontId="15" fillId="0" borderId="1" xfId="0" applyNumberFormat="1" applyFont="1" applyBorder="1" applyAlignment="1">
      <alignment horizontal="right" vertical="center"/>
    </xf>
    <xf numFmtId="10" fontId="15" fillId="0" borderId="49" xfId="0" applyNumberFormat="1" applyFont="1" applyBorder="1" applyAlignment="1">
      <alignment horizontal="center" vertical="center"/>
    </xf>
    <xf numFmtId="4" fontId="15" fillId="0" borderId="3" xfId="0" applyNumberFormat="1" applyFont="1" applyBorder="1" applyAlignment="1">
      <alignment horizontal="right" vertical="center"/>
    </xf>
    <xf numFmtId="4" fontId="15" fillId="0" borderId="63" xfId="0" applyNumberFormat="1" applyFont="1" applyBorder="1" applyAlignment="1">
      <alignment horizontal="right" vertical="center"/>
    </xf>
    <xf numFmtId="0" fontId="15" fillId="3" borderId="57" xfId="0" applyFont="1" applyFill="1" applyBorder="1" applyAlignment="1">
      <alignment horizontal="left" vertical="center" wrapText="1"/>
    </xf>
    <xf numFmtId="0" fontId="15" fillId="3" borderId="57" xfId="0" applyFont="1" applyFill="1" applyBorder="1" applyAlignment="1">
      <alignment horizontal="left" vertical="center"/>
    </xf>
    <xf numFmtId="0" fontId="15" fillId="3" borderId="57" xfId="0" applyFont="1" applyFill="1" applyBorder="1" applyAlignment="1">
      <alignment horizontal="center" vertical="center"/>
    </xf>
    <xf numFmtId="0" fontId="15" fillId="3" borderId="58" xfId="0" applyFont="1" applyFill="1" applyBorder="1" applyAlignment="1">
      <alignment horizontal="center" vertical="center"/>
    </xf>
    <xf numFmtId="0" fontId="15" fillId="3" borderId="59" xfId="0" applyFont="1" applyFill="1" applyBorder="1" applyAlignment="1">
      <alignment horizontal="center" vertical="center"/>
    </xf>
    <xf numFmtId="0" fontId="15" fillId="0" borderId="40" xfId="0" applyFont="1" applyBorder="1" applyAlignment="1">
      <alignment horizontal="center" vertical="center"/>
    </xf>
    <xf numFmtId="0" fontId="15" fillId="0" borderId="54" xfId="0" applyFont="1" applyBorder="1" applyAlignment="1">
      <alignment horizontal="center" vertical="center"/>
    </xf>
    <xf numFmtId="0" fontId="15" fillId="0" borderId="29" xfId="0" applyFont="1" applyBorder="1" applyAlignment="1">
      <alignment horizontal="center" vertical="center"/>
    </xf>
    <xf numFmtId="4" fontId="15" fillId="0" borderId="0" xfId="0" applyNumberFormat="1" applyFont="1" applyAlignment="1">
      <alignment horizontal="center" vertical="center"/>
    </xf>
    <xf numFmtId="0" fontId="34" fillId="0" borderId="1" xfId="0" applyFont="1" applyBorder="1" applyAlignment="1">
      <alignment vertical="center" wrapText="1"/>
    </xf>
    <xf numFmtId="4" fontId="29" fillId="0" borderId="0" xfId="0" applyNumberFormat="1" applyFont="1"/>
    <xf numFmtId="0" fontId="34" fillId="0" borderId="24" xfId="0" applyFont="1" applyBorder="1" applyAlignment="1">
      <alignment vertical="center" wrapText="1"/>
    </xf>
    <xf numFmtId="4" fontId="35" fillId="0" borderId="17" xfId="0" applyNumberFormat="1" applyFont="1" applyBorder="1" applyAlignment="1">
      <alignment vertical="center" wrapText="1"/>
    </xf>
    <xf numFmtId="4" fontId="34" fillId="0" borderId="62" xfId="0" applyNumberFormat="1" applyFont="1" applyBorder="1" applyAlignment="1">
      <alignment horizontal="center" vertical="center"/>
    </xf>
    <xf numFmtId="4" fontId="51" fillId="0" borderId="45" xfId="0" applyNumberFormat="1" applyFont="1" applyBorder="1" applyAlignment="1">
      <alignment vertical="center"/>
    </xf>
    <xf numFmtId="4" fontId="34" fillId="0" borderId="36" xfId="0" applyNumberFormat="1" applyFont="1" applyBorder="1" applyAlignment="1">
      <alignment horizontal="center" vertical="center" wrapText="1"/>
    </xf>
    <xf numFmtId="0" fontId="34" fillId="0" borderId="62" xfId="0" applyFont="1" applyBorder="1" applyAlignment="1">
      <alignment horizontal="center" vertical="center"/>
    </xf>
    <xf numFmtId="0" fontId="57" fillId="0" borderId="0" xfId="0" applyFont="1" applyAlignment="1">
      <alignment horizontal="center" wrapText="1"/>
    </xf>
    <xf numFmtId="0" fontId="57" fillId="0" borderId="0" xfId="0" applyFont="1" applyAlignment="1">
      <alignment wrapText="1"/>
    </xf>
    <xf numFmtId="0" fontId="0" fillId="0" borderId="0" xfId="0" applyAlignment="1">
      <alignment horizontal="left" wrapText="1"/>
    </xf>
    <xf numFmtId="0" fontId="29" fillId="4" borderId="1" xfId="0" applyFont="1" applyFill="1" applyBorder="1" applyAlignment="1">
      <alignment horizontal="center" vertical="center" wrapText="1"/>
    </xf>
    <xf numFmtId="0" fontId="29" fillId="3" borderId="1" xfId="0" applyFont="1" applyFill="1" applyBorder="1" applyAlignment="1">
      <alignment horizontal="center" vertical="center" wrapText="1"/>
    </xf>
    <xf numFmtId="4" fontId="66" fillId="0" borderId="1" xfId="0" applyNumberFormat="1" applyFont="1" applyBorder="1" applyAlignment="1">
      <alignment horizontal="center" vertical="center"/>
    </xf>
    <xf numFmtId="0" fontId="69" fillId="0" borderId="5" xfId="0" applyFont="1" applyBorder="1" applyAlignment="1">
      <alignment horizontal="left" vertical="center" wrapText="1"/>
    </xf>
    <xf numFmtId="4" fontId="67" fillId="0" borderId="5" xfId="0" applyNumberFormat="1" applyFont="1" applyBorder="1" applyAlignment="1">
      <alignment horizontal="center" vertical="center"/>
    </xf>
    <xf numFmtId="0" fontId="52" fillId="0" borderId="0" xfId="0" applyFont="1" applyAlignment="1">
      <alignment horizontal="left" vertical="center" wrapText="1"/>
    </xf>
    <xf numFmtId="10" fontId="52" fillId="0" borderId="0" xfId="0" applyNumberFormat="1" applyFont="1" applyAlignment="1">
      <alignment horizontal="center" vertical="center"/>
    </xf>
    <xf numFmtId="0" fontId="39" fillId="0" borderId="0" xfId="0" applyFont="1" applyAlignment="1">
      <alignment horizontal="left" vertical="center" wrapText="1"/>
    </xf>
    <xf numFmtId="10" fontId="39" fillId="0" borderId="0" xfId="0" applyNumberFormat="1" applyFont="1" applyAlignment="1">
      <alignment horizontal="center" vertical="center"/>
    </xf>
    <xf numFmtId="0" fontId="29" fillId="5" borderId="1" xfId="0" applyFont="1" applyFill="1" applyBorder="1" applyAlignment="1">
      <alignment horizontal="center" vertical="center" wrapText="1"/>
    </xf>
    <xf numFmtId="0" fontId="74" fillId="0" borderId="1" xfId="0" applyFont="1" applyBorder="1" applyAlignment="1">
      <alignment horizontal="center" vertical="center"/>
    </xf>
    <xf numFmtId="0" fontId="75" fillId="0" borderId="1" xfId="0" applyFont="1" applyBorder="1" applyAlignment="1">
      <alignment horizontal="center" vertical="center"/>
    </xf>
    <xf numFmtId="0" fontId="58" fillId="0" borderId="0" xfId="0" applyFont="1" applyAlignment="1">
      <alignment horizontal="center" vertical="top" wrapText="1"/>
    </xf>
    <xf numFmtId="0" fontId="36" fillId="0" borderId="0" xfId="0" applyFont="1"/>
    <xf numFmtId="0" fontId="75" fillId="0" borderId="0" xfId="0" applyFont="1" applyAlignment="1">
      <alignment horizontal="center" vertical="center"/>
    </xf>
    <xf numFmtId="0" fontId="71" fillId="0" borderId="0" xfId="0" applyFont="1" applyAlignment="1">
      <alignment horizontal="left" vertical="center" wrapText="1"/>
    </xf>
    <xf numFmtId="10" fontId="71" fillId="0" borderId="0" xfId="0" applyNumberFormat="1" applyFont="1" applyAlignment="1">
      <alignment horizontal="center" vertical="center"/>
    </xf>
    <xf numFmtId="0" fontId="74" fillId="0" borderId="0" xfId="0" applyFont="1" applyAlignment="1">
      <alignment horizontal="center" vertical="center"/>
    </xf>
    <xf numFmtId="0" fontId="72" fillId="0" borderId="0" xfId="0" applyFont="1" applyAlignment="1">
      <alignment horizontal="center" vertical="center"/>
    </xf>
    <xf numFmtId="0" fontId="72" fillId="0" borderId="0" xfId="0" applyFont="1" applyAlignment="1">
      <alignment horizontal="left" vertical="center" wrapText="1"/>
    </xf>
    <xf numFmtId="4" fontId="65" fillId="0" borderId="0" xfId="0" applyNumberFormat="1" applyFont="1" applyAlignment="1">
      <alignment horizontal="center" vertical="center"/>
    </xf>
    <xf numFmtId="4" fontId="72" fillId="0" borderId="0" xfId="0" applyNumberFormat="1" applyFont="1" applyAlignment="1">
      <alignment horizontal="center" vertical="center"/>
    </xf>
    <xf numFmtId="4" fontId="7" fillId="0" borderId="1" xfId="0" applyNumberFormat="1" applyFont="1" applyBorder="1" applyAlignment="1">
      <alignment horizontal="center" vertical="center" wrapText="1"/>
    </xf>
    <xf numFmtId="4" fontId="29" fillId="6" borderId="1" xfId="0" applyNumberFormat="1" applyFont="1" applyFill="1" applyBorder="1" applyAlignment="1">
      <alignment horizontal="center" vertical="center"/>
    </xf>
    <xf numFmtId="164" fontId="7" fillId="0" borderId="1" xfId="0" applyNumberFormat="1" applyFont="1" applyBorder="1" applyAlignment="1">
      <alignment horizontal="center" vertical="center"/>
    </xf>
    <xf numFmtId="0" fontId="61" fillId="4" borderId="1" xfId="0" applyFont="1" applyFill="1" applyBorder="1" applyAlignment="1">
      <alignment horizontal="center" vertical="center" wrapText="1"/>
    </xf>
    <xf numFmtId="0" fontId="61" fillId="3" borderId="1" xfId="0" applyFont="1" applyFill="1" applyBorder="1" applyAlignment="1">
      <alignment horizontal="center" vertical="center" wrapText="1"/>
    </xf>
    <xf numFmtId="0" fontId="61" fillId="5" borderId="1" xfId="0" applyFont="1" applyFill="1" applyBorder="1" applyAlignment="1">
      <alignment horizontal="center" vertical="center" wrapText="1"/>
    </xf>
    <xf numFmtId="4" fontId="61" fillId="6" borderId="1" xfId="0" applyNumberFormat="1" applyFont="1" applyFill="1" applyBorder="1" applyAlignment="1">
      <alignment horizontal="center" vertical="center"/>
    </xf>
    <xf numFmtId="4" fontId="69" fillId="0" borderId="5" xfId="0" applyNumberFormat="1" applyFont="1" applyBorder="1" applyAlignment="1">
      <alignment horizontal="center" vertical="center"/>
    </xf>
    <xf numFmtId="0" fontId="78" fillId="0" borderId="1" xfId="0" applyFont="1" applyBorder="1" applyAlignment="1">
      <alignment horizontal="left" vertical="center" wrapText="1"/>
    </xf>
    <xf numFmtId="4" fontId="78" fillId="0" borderId="1" xfId="0" applyNumberFormat="1" applyFont="1" applyBorder="1" applyAlignment="1">
      <alignment horizontal="center" vertical="center"/>
    </xf>
    <xf numFmtId="0" fontId="61" fillId="0" borderId="1" xfId="0" applyFont="1" applyBorder="1" applyAlignment="1">
      <alignment horizontal="left" vertical="center" wrapText="1"/>
    </xf>
    <xf numFmtId="4" fontId="0" fillId="0" borderId="1" xfId="0" applyNumberFormat="1" applyBorder="1" applyAlignment="1">
      <alignment horizontal="center" vertical="center"/>
    </xf>
    <xf numFmtId="4" fontId="61" fillId="0" borderId="1" xfId="0" applyNumberFormat="1" applyFont="1" applyBorder="1" applyAlignment="1">
      <alignment horizontal="center" vertical="center"/>
    </xf>
    <xf numFmtId="0" fontId="79" fillId="0" borderId="0" xfId="0" applyFont="1" applyAlignment="1">
      <alignment horizontal="right" vertical="top"/>
    </xf>
    <xf numFmtId="0" fontId="59" fillId="0" borderId="0" xfId="39" applyFont="1"/>
    <xf numFmtId="0" fontId="5" fillId="4" borderId="9" xfId="0" applyFont="1" applyFill="1" applyBorder="1" applyAlignment="1">
      <alignment horizontal="center" vertical="center"/>
    </xf>
    <xf numFmtId="0" fontId="5" fillId="4" borderId="13" xfId="0" applyFont="1" applyFill="1" applyBorder="1" applyAlignment="1">
      <alignment horizontal="center" vertical="center"/>
    </xf>
    <xf numFmtId="0" fontId="5" fillId="4" borderId="53" xfId="0" applyFont="1" applyFill="1" applyBorder="1" applyAlignment="1">
      <alignment horizontal="center" vertical="center"/>
    </xf>
    <xf numFmtId="0" fontId="5" fillId="0" borderId="11" xfId="0" applyFont="1" applyBorder="1" applyAlignment="1">
      <alignment horizontal="center" vertical="center"/>
    </xf>
    <xf numFmtId="4" fontId="5" fillId="0" borderId="28" xfId="0" applyNumberFormat="1" applyFont="1" applyBorder="1" applyAlignment="1">
      <alignment horizontal="center" vertical="center"/>
    </xf>
    <xf numFmtId="0" fontId="5" fillId="0" borderId="25" xfId="0" applyFont="1" applyBorder="1" applyAlignment="1">
      <alignment horizontal="center" vertical="center"/>
    </xf>
    <xf numFmtId="0" fontId="5" fillId="0" borderId="0" xfId="0" applyFont="1" applyAlignment="1">
      <alignment vertical="center" wrapText="1"/>
    </xf>
    <xf numFmtId="0" fontId="5" fillId="0" borderId="0" xfId="0" applyFont="1" applyAlignment="1">
      <alignment horizontal="center" vertical="center"/>
    </xf>
    <xf numFmtId="4" fontId="5" fillId="0" borderId="0" xfId="0" applyNumberFormat="1" applyFont="1" applyAlignment="1">
      <alignment vertical="center"/>
    </xf>
    <xf numFmtId="10" fontId="52" fillId="0" borderId="1" xfId="0" applyNumberFormat="1" applyFont="1" applyBorder="1" applyAlignment="1">
      <alignment horizontal="center" vertical="center"/>
    </xf>
    <xf numFmtId="4" fontId="29" fillId="0" borderId="1" xfId="0" applyNumberFormat="1" applyFont="1" applyBorder="1" applyAlignment="1">
      <alignment horizontal="center" vertical="center"/>
    </xf>
    <xf numFmtId="164" fontId="29" fillId="0" borderId="1" xfId="0" applyNumberFormat="1" applyFont="1" applyBorder="1" applyAlignment="1">
      <alignment horizontal="center" vertical="center"/>
    </xf>
    <xf numFmtId="4" fontId="29" fillId="4" borderId="9" xfId="0" applyNumberFormat="1" applyFont="1" applyFill="1" applyBorder="1" applyAlignment="1">
      <alignment horizontal="right" vertical="center"/>
    </xf>
    <xf numFmtId="4" fontId="29" fillId="4" borderId="54" xfId="0" applyNumberFormat="1" applyFont="1" applyFill="1" applyBorder="1" applyAlignment="1">
      <alignment horizontal="right" vertical="center"/>
    </xf>
    <xf numFmtId="4" fontId="29" fillId="4" borderId="26" xfId="0" applyNumberFormat="1" applyFont="1" applyFill="1" applyBorder="1" applyAlignment="1">
      <alignment horizontal="right" vertical="center"/>
    </xf>
    <xf numFmtId="4" fontId="29" fillId="4" borderId="64" xfId="0" applyNumberFormat="1" applyFont="1" applyFill="1" applyBorder="1" applyAlignment="1">
      <alignment horizontal="right" vertical="center"/>
    </xf>
    <xf numFmtId="10" fontId="36" fillId="4" borderId="54" xfId="0" applyNumberFormat="1" applyFont="1" applyFill="1" applyBorder="1" applyAlignment="1">
      <alignment horizontal="center" vertical="center" wrapText="1"/>
    </xf>
    <xf numFmtId="0" fontId="50" fillId="0" borderId="36" xfId="0" applyFont="1" applyBorder="1" applyAlignment="1">
      <alignment horizontal="right" vertical="center" wrapText="1"/>
    </xf>
    <xf numFmtId="0" fontId="2" fillId="0" borderId="1" xfId="0" applyFont="1" applyBorder="1" applyAlignment="1">
      <alignment vertical="center" wrapText="1"/>
    </xf>
    <xf numFmtId="0" fontId="34" fillId="0" borderId="28" xfId="0" applyFont="1" applyBorder="1" applyAlignment="1">
      <alignment vertical="top" wrapText="1"/>
    </xf>
    <xf numFmtId="0" fontId="70" fillId="0" borderId="0" xfId="0" applyFont="1" applyAlignment="1">
      <alignment horizontal="left" vertical="top" wrapText="1"/>
    </xf>
    <xf numFmtId="0" fontId="58" fillId="0" borderId="0" xfId="0" applyFont="1" applyAlignment="1">
      <alignment horizontal="left" vertical="top" wrapText="1"/>
    </xf>
    <xf numFmtId="0" fontId="65" fillId="0" borderId="0" xfId="0" applyFont="1" applyAlignment="1">
      <alignment horizontal="left" vertical="top" wrapText="1"/>
    </xf>
    <xf numFmtId="0" fontId="65" fillId="0" borderId="0" xfId="0" applyFont="1" applyAlignment="1">
      <alignment horizontal="left" vertical="top"/>
    </xf>
    <xf numFmtId="0" fontId="58" fillId="0" borderId="0" xfId="0" applyFont="1" applyAlignment="1">
      <alignment horizontal="left" vertical="top"/>
    </xf>
    <xf numFmtId="0" fontId="57" fillId="0" borderId="0" xfId="0" applyFont="1" applyAlignment="1">
      <alignment horizontal="center" wrapText="1"/>
    </xf>
    <xf numFmtId="0" fontId="29" fillId="6" borderId="1" xfId="0" applyFont="1" applyFill="1" applyBorder="1" applyAlignment="1">
      <alignment horizontal="left" vertical="center" wrapText="1"/>
    </xf>
    <xf numFmtId="0" fontId="29" fillId="0" borderId="1" xfId="0" applyFont="1" applyBorder="1" applyAlignment="1">
      <alignment horizontal="left" vertical="center" wrapText="1"/>
    </xf>
    <xf numFmtId="0" fontId="61" fillId="0" borderId="5" xfId="0" applyFont="1" applyBorder="1" applyAlignment="1">
      <alignment horizontal="center" vertical="center"/>
    </xf>
    <xf numFmtId="0" fontId="61" fillId="0" borderId="1" xfId="0" applyFont="1" applyBorder="1" applyAlignment="1">
      <alignment horizontal="center" vertical="center"/>
    </xf>
    <xf numFmtId="0" fontId="36" fillId="0" borderId="1" xfId="0" applyFont="1" applyBorder="1" applyAlignment="1">
      <alignment horizontal="left" vertical="center" wrapText="1"/>
    </xf>
    <xf numFmtId="0" fontId="52" fillId="0" borderId="1" xfId="0" applyFont="1" applyBorder="1" applyAlignment="1">
      <alignment horizontal="left" vertical="center" wrapText="1"/>
    </xf>
    <xf numFmtId="0" fontId="0" fillId="0" borderId="0" xfId="0" applyAlignment="1">
      <alignment horizontal="left" vertical="top" wrapText="1"/>
    </xf>
    <xf numFmtId="0" fontId="61" fillId="6" borderId="2" xfId="0" applyFont="1" applyFill="1" applyBorder="1" applyAlignment="1">
      <alignment horizontal="left" vertical="center" wrapText="1"/>
    </xf>
    <xf numFmtId="0" fontId="61" fillId="6" borderId="25" xfId="0" applyFont="1" applyFill="1" applyBorder="1" applyAlignment="1">
      <alignment horizontal="left" vertical="center" wrapText="1"/>
    </xf>
    <xf numFmtId="0" fontId="29" fillId="5" borderId="2" xfId="0" applyFont="1" applyFill="1" applyBorder="1" applyAlignment="1">
      <alignment horizontal="left" vertical="center"/>
    </xf>
    <xf numFmtId="0" fontId="29" fillId="5" borderId="14" xfId="0" applyFont="1" applyFill="1" applyBorder="1" applyAlignment="1">
      <alignment horizontal="left" vertical="center"/>
    </xf>
    <xf numFmtId="0" fontId="29" fillId="5" borderId="25" xfId="0" applyFont="1" applyFill="1" applyBorder="1" applyAlignment="1">
      <alignment horizontal="left" vertical="center"/>
    </xf>
    <xf numFmtId="0" fontId="61" fillId="5" borderId="2" xfId="0" applyFont="1" applyFill="1" applyBorder="1" applyAlignment="1">
      <alignment horizontal="left" vertical="center" wrapText="1"/>
    </xf>
    <xf numFmtId="0" fontId="61" fillId="5" borderId="14" xfId="0" applyFont="1" applyFill="1" applyBorder="1" applyAlignment="1">
      <alignment horizontal="left" vertical="center" wrapText="1"/>
    </xf>
    <xf numFmtId="0" fontId="61" fillId="5" borderId="25" xfId="0" applyFont="1" applyFill="1" applyBorder="1" applyAlignment="1">
      <alignment horizontal="left" vertical="center" wrapText="1"/>
    </xf>
    <xf numFmtId="0" fontId="29" fillId="0" borderId="0" xfId="0" applyFont="1" applyAlignment="1">
      <alignment horizontal="left" vertical="center"/>
    </xf>
    <xf numFmtId="0" fontId="7" fillId="0" borderId="0" xfId="0" applyFont="1" applyAlignment="1">
      <alignment horizontal="left" vertical="top"/>
    </xf>
    <xf numFmtId="0" fontId="29" fillId="4" borderId="9" xfId="0" applyFont="1" applyFill="1" applyBorder="1" applyAlignment="1">
      <alignment horizontal="left" vertical="center" wrapText="1"/>
    </xf>
    <xf numFmtId="0" fontId="0" fillId="0" borderId="13" xfId="0" applyBorder="1" applyAlignment="1">
      <alignment horizontal="left" vertical="center"/>
    </xf>
    <xf numFmtId="0" fontId="0" fillId="0" borderId="12" xfId="0" applyBorder="1" applyAlignment="1">
      <alignment horizontal="left" vertical="center"/>
    </xf>
    <xf numFmtId="0" fontId="51" fillId="0" borderId="15" xfId="0" applyFont="1" applyBorder="1" applyAlignment="1">
      <alignment horizontal="left" vertical="center" wrapText="1"/>
    </xf>
    <xf numFmtId="0" fontId="29" fillId="2" borderId="15" xfId="0" applyFont="1" applyFill="1" applyBorder="1" applyAlignment="1">
      <alignment horizontal="left" vertical="center" wrapText="1"/>
    </xf>
    <xf numFmtId="0" fontId="29" fillId="2" borderId="50" xfId="0" applyFont="1" applyFill="1" applyBorder="1" applyAlignment="1">
      <alignment horizontal="left" vertical="center" wrapText="1"/>
    </xf>
    <xf numFmtId="0" fontId="29" fillId="4" borderId="51" xfId="0" applyFont="1" applyFill="1" applyBorder="1" applyAlignment="1">
      <alignment horizontal="center" vertical="center" wrapText="1"/>
    </xf>
    <xf numFmtId="0" fontId="29" fillId="4" borderId="14" xfId="0" applyFont="1" applyFill="1" applyBorder="1" applyAlignment="1">
      <alignment horizontal="center" vertical="center" wrapText="1"/>
    </xf>
    <xf numFmtId="0" fontId="29" fillId="4" borderId="20" xfId="0" applyFont="1" applyFill="1" applyBorder="1" applyAlignment="1">
      <alignment horizontal="center" vertical="center" wrapText="1"/>
    </xf>
    <xf numFmtId="4" fontId="5" fillId="0" borderId="39" xfId="0" applyNumberFormat="1" applyFont="1" applyBorder="1" applyAlignment="1">
      <alignment horizontal="right" vertical="center"/>
    </xf>
    <xf numFmtId="4" fontId="5" fillId="0" borderId="43" xfId="0" applyNumberFormat="1" applyFont="1" applyBorder="1" applyAlignment="1">
      <alignment horizontal="right" vertical="center"/>
    </xf>
    <xf numFmtId="0" fontId="5" fillId="0" borderId="32" xfId="0" applyFont="1" applyBorder="1" applyAlignment="1">
      <alignment horizontal="center" vertical="center" wrapText="1"/>
    </xf>
    <xf numFmtId="0" fontId="5" fillId="0" borderId="5" xfId="0" applyFont="1" applyBorder="1" applyAlignment="1">
      <alignment horizontal="center" vertical="center" wrapText="1"/>
    </xf>
    <xf numFmtId="0" fontId="5" fillId="2" borderId="32" xfId="0" applyFont="1" applyFill="1" applyBorder="1" applyAlignment="1">
      <alignment horizontal="left" vertical="center" wrapText="1"/>
    </xf>
    <xf numFmtId="0" fontId="5" fillId="2" borderId="5" xfId="0" applyFont="1" applyFill="1" applyBorder="1" applyAlignment="1">
      <alignment horizontal="left" vertical="center" wrapText="1"/>
    </xf>
    <xf numFmtId="0" fontId="37" fillId="4" borderId="1" xfId="0" applyFont="1" applyFill="1" applyBorder="1" applyAlignment="1">
      <alignment vertical="center" wrapText="1"/>
    </xf>
    <xf numFmtId="0" fontId="37" fillId="4" borderId="3" xfId="0" applyFont="1" applyFill="1" applyBorder="1" applyAlignment="1">
      <alignment vertical="center" wrapText="1"/>
    </xf>
    <xf numFmtId="0" fontId="37" fillId="4" borderId="2" xfId="0" applyFont="1" applyFill="1" applyBorder="1" applyAlignment="1">
      <alignment vertical="center" wrapText="1"/>
    </xf>
    <xf numFmtId="0" fontId="37" fillId="4" borderId="6" xfId="0" applyFont="1" applyFill="1" applyBorder="1" applyAlignment="1">
      <alignment vertical="center" wrapText="1"/>
    </xf>
    <xf numFmtId="0" fontId="37" fillId="4" borderId="28" xfId="0" applyFont="1" applyFill="1" applyBorder="1" applyAlignment="1">
      <alignment vertical="center" wrapText="1"/>
    </xf>
    <xf numFmtId="0" fontId="37" fillId="4" borderId="49" xfId="0" applyFont="1" applyFill="1" applyBorder="1" applyAlignment="1">
      <alignment vertical="center" wrapText="1"/>
    </xf>
    <xf numFmtId="0" fontId="45" fillId="4" borderId="1" xfId="0" applyFont="1" applyFill="1" applyBorder="1" applyAlignment="1">
      <alignment horizontal="left" vertical="center" wrapText="1"/>
    </xf>
    <xf numFmtId="0" fontId="45" fillId="4" borderId="3" xfId="0" applyFont="1" applyFill="1" applyBorder="1" applyAlignment="1">
      <alignment horizontal="left" vertical="center" wrapText="1"/>
    </xf>
    <xf numFmtId="10" fontId="5" fillId="0" borderId="34" xfId="0" applyNumberFormat="1" applyFont="1" applyBorder="1" applyAlignment="1">
      <alignment horizontal="center" vertical="center"/>
    </xf>
    <xf numFmtId="10" fontId="5" fillId="0" borderId="40" xfId="0" applyNumberFormat="1" applyFont="1" applyBorder="1" applyAlignment="1">
      <alignment horizontal="center" vertical="center"/>
    </xf>
    <xf numFmtId="0" fontId="37" fillId="4" borderId="48" xfId="0" applyFont="1" applyFill="1" applyBorder="1" applyAlignment="1">
      <alignment vertical="center" wrapText="1"/>
    </xf>
    <xf numFmtId="0" fontId="37" fillId="4" borderId="22" xfId="0" applyFont="1" applyFill="1" applyBorder="1" applyAlignment="1">
      <alignment vertical="center" wrapText="1"/>
    </xf>
    <xf numFmtId="0" fontId="37" fillId="4" borderId="46" xfId="0" applyFont="1" applyFill="1" applyBorder="1" applyAlignment="1">
      <alignment vertical="center" wrapText="1"/>
    </xf>
    <xf numFmtId="0" fontId="34" fillId="0" borderId="31" xfId="0" applyFont="1" applyBorder="1" applyAlignment="1">
      <alignment horizontal="left" vertical="center" wrapText="1"/>
    </xf>
    <xf numFmtId="0" fontId="34" fillId="0" borderId="18" xfId="0" applyFont="1" applyBorder="1" applyAlignment="1">
      <alignment horizontal="left" vertical="center" wrapText="1"/>
    </xf>
    <xf numFmtId="4" fontId="5" fillId="2" borderId="34" xfId="0" applyNumberFormat="1" applyFont="1" applyFill="1" applyBorder="1" applyAlignment="1">
      <alignment horizontal="right" vertical="center"/>
    </xf>
    <xf numFmtId="4" fontId="5" fillId="2" borderId="40" xfId="0" applyNumberFormat="1" applyFont="1" applyFill="1" applyBorder="1" applyAlignment="1">
      <alignment horizontal="right" vertical="center"/>
    </xf>
    <xf numFmtId="4" fontId="35" fillId="2" borderId="31" xfId="0" applyNumberFormat="1" applyFont="1" applyFill="1" applyBorder="1" applyAlignment="1">
      <alignment horizontal="right" vertical="center" wrapText="1"/>
    </xf>
    <xf numFmtId="4" fontId="35" fillId="2" borderId="18" xfId="0" applyNumberFormat="1" applyFont="1" applyFill="1" applyBorder="1" applyAlignment="1">
      <alignment horizontal="right" vertical="center" wrapText="1"/>
    </xf>
    <xf numFmtId="0" fontId="37" fillId="4" borderId="3" xfId="0" applyFont="1" applyFill="1" applyBorder="1" applyAlignment="1">
      <alignment horizontal="center" vertical="center" textRotation="90" wrapText="1"/>
    </xf>
    <xf numFmtId="0" fontId="37" fillId="4" borderId="5" xfId="0" applyFont="1" applyFill="1" applyBorder="1" applyAlignment="1">
      <alignment horizontal="center" vertical="center" textRotation="90" wrapText="1"/>
    </xf>
    <xf numFmtId="0" fontId="0" fillId="0" borderId="5" xfId="0" applyBorder="1" applyAlignment="1">
      <alignment vertical="center" wrapText="1"/>
    </xf>
    <xf numFmtId="0" fontId="34" fillId="0" borderId="39" xfId="40" applyFont="1" applyBorder="1" applyAlignment="1">
      <alignment horizontal="left" vertical="center" wrapText="1"/>
    </xf>
    <xf numFmtId="0" fontId="34" fillId="0" borderId="43" xfId="40" applyFont="1" applyBorder="1" applyAlignment="1">
      <alignment horizontal="left" vertical="center" wrapText="1"/>
    </xf>
    <xf numFmtId="4" fontId="5" fillId="0" borderId="32" xfId="0" applyNumberFormat="1" applyFont="1" applyBorder="1" applyAlignment="1">
      <alignment horizontal="right" vertical="center"/>
    </xf>
    <xf numFmtId="4" fontId="5" fillId="0" borderId="5" xfId="0" applyNumberFormat="1" applyFont="1" applyBorder="1" applyAlignment="1">
      <alignment horizontal="right" vertical="center"/>
    </xf>
    <xf numFmtId="0" fontId="15" fillId="0" borderId="22" xfId="31" applyBorder="1" applyAlignment="1">
      <alignment horizontal="center" vertical="center" wrapText="1"/>
    </xf>
    <xf numFmtId="0" fontId="0" fillId="0" borderId="46" xfId="0" applyBorder="1" applyAlignment="1">
      <alignment horizontal="center" vertical="center" wrapText="1"/>
    </xf>
    <xf numFmtId="0" fontId="0" fillId="0" borderId="23" xfId="0" applyBorder="1" applyAlignment="1">
      <alignment horizontal="center" vertical="center" wrapText="1"/>
    </xf>
    <xf numFmtId="0" fontId="12" fillId="0" borderId="3" xfId="31" applyFont="1" applyBorder="1" applyAlignment="1">
      <alignment vertical="center" wrapText="1"/>
    </xf>
    <xf numFmtId="0" fontId="0" fillId="0" borderId="21" xfId="0" applyBorder="1" applyAlignment="1">
      <alignment vertical="center" wrapText="1"/>
    </xf>
    <xf numFmtId="0" fontId="0" fillId="0" borderId="10" xfId="0" applyBorder="1" applyAlignment="1">
      <alignment vertical="center" wrapText="1"/>
    </xf>
    <xf numFmtId="0" fontId="11" fillId="0" borderId="3" xfId="0" applyFont="1" applyBorder="1" applyAlignment="1">
      <alignment vertical="center" wrapText="1"/>
    </xf>
    <xf numFmtId="0" fontId="12" fillId="0" borderId="3" xfId="0" applyFont="1" applyBorder="1" applyAlignment="1">
      <alignment vertical="center" wrapText="1"/>
    </xf>
    <xf numFmtId="0" fontId="34" fillId="0" borderId="3" xfId="0" applyFont="1" applyBorder="1" applyAlignment="1">
      <alignment vertical="center" wrapText="1"/>
    </xf>
    <xf numFmtId="164" fontId="39" fillId="0" borderId="3" xfId="0" applyNumberFormat="1" applyFont="1" applyBorder="1" applyAlignment="1">
      <alignment horizontal="right" vertical="center" wrapText="1"/>
    </xf>
    <xf numFmtId="164" fontId="39" fillId="0" borderId="5" xfId="0" applyNumberFormat="1" applyFont="1" applyBorder="1" applyAlignment="1">
      <alignment horizontal="right" vertical="center" wrapText="1"/>
    </xf>
    <xf numFmtId="0" fontId="15" fillId="0" borderId="3" xfId="0" applyFont="1" applyBorder="1" applyAlignment="1">
      <alignment horizontal="left" vertical="center" wrapText="1"/>
    </xf>
    <xf numFmtId="0" fontId="15" fillId="0" borderId="5" xfId="0" applyFont="1" applyBorder="1" applyAlignment="1">
      <alignment horizontal="left" vertical="center" wrapText="1"/>
    </xf>
    <xf numFmtId="0" fontId="29" fillId="2" borderId="13" xfId="0" applyFont="1" applyFill="1" applyBorder="1" applyAlignment="1">
      <alignment horizontal="left" vertical="center" wrapText="1"/>
    </xf>
    <xf numFmtId="0" fontId="29" fillId="2" borderId="53" xfId="0" applyFont="1" applyFill="1" applyBorder="1" applyAlignment="1">
      <alignment horizontal="left" vertical="center" wrapText="1"/>
    </xf>
    <xf numFmtId="0" fontId="9" fillId="0" borderId="0" xfId="0" applyFont="1" applyAlignment="1">
      <alignment horizontal="left" vertical="top" wrapText="1"/>
    </xf>
    <xf numFmtId="0" fontId="15" fillId="0" borderId="0" xfId="0" applyFont="1" applyAlignment="1">
      <alignment horizontal="left" vertical="top" wrapText="1"/>
    </xf>
    <xf numFmtId="0" fontId="51" fillId="0" borderId="36" xfId="0" applyFont="1" applyBorder="1" applyAlignment="1">
      <alignment horizontal="left" vertical="center" wrapText="1"/>
    </xf>
    <xf numFmtId="0" fontId="51" fillId="0" borderId="37" xfId="0" applyFont="1" applyBorder="1" applyAlignment="1">
      <alignment horizontal="left" vertical="center" wrapText="1"/>
    </xf>
    <xf numFmtId="0" fontId="13" fillId="0" borderId="3" xfId="0" applyFont="1" applyBorder="1" applyAlignment="1">
      <alignment horizontal="left" vertical="center" wrapText="1"/>
    </xf>
    <xf numFmtId="164" fontId="39" fillId="0" borderId="3" xfId="0" applyNumberFormat="1" applyFont="1" applyBorder="1" applyAlignment="1">
      <alignment vertical="center" wrapText="1"/>
    </xf>
    <xf numFmtId="0" fontId="15" fillId="0" borderId="3" xfId="0" applyFont="1" applyBorder="1" applyAlignment="1">
      <alignment vertical="center" wrapText="1"/>
    </xf>
    <xf numFmtId="0" fontId="15" fillId="0" borderId="22" xfId="0" applyFont="1" applyBorder="1" applyAlignment="1">
      <alignment horizontal="center" vertical="center"/>
    </xf>
    <xf numFmtId="0" fontId="15" fillId="0" borderId="18" xfId="0" applyFont="1" applyBorder="1" applyAlignment="1">
      <alignment horizontal="center" vertical="center"/>
    </xf>
    <xf numFmtId="0" fontId="10" fillId="0" borderId="3" xfId="0" applyFont="1" applyBorder="1" applyAlignment="1">
      <alignment horizontal="left" vertical="center" wrapText="1"/>
    </xf>
    <xf numFmtId="0" fontId="4" fillId="0" borderId="3" xfId="0" applyFont="1" applyBorder="1" applyAlignment="1">
      <alignment horizontal="left" vertical="center" wrapText="1"/>
    </xf>
    <xf numFmtId="0" fontId="6" fillId="0" borderId="3" xfId="0" applyFont="1" applyBorder="1" applyAlignment="1">
      <alignment horizontal="left" vertical="center" wrapText="1"/>
    </xf>
    <xf numFmtId="0" fontId="37" fillId="3" borderId="33" xfId="0" applyFont="1" applyFill="1" applyBorder="1" applyAlignment="1">
      <alignment horizontal="left" vertical="center" wrapText="1"/>
    </xf>
    <xf numFmtId="0" fontId="37" fillId="3" borderId="4" xfId="0" applyFont="1" applyFill="1" applyBorder="1" applyAlignment="1">
      <alignment horizontal="left" vertical="center" wrapText="1"/>
    </xf>
    <xf numFmtId="0" fontId="37" fillId="3" borderId="31" xfId="0" applyFont="1" applyFill="1" applyBorder="1" applyAlignment="1">
      <alignment horizontal="center" vertical="center" textRotation="90" wrapText="1"/>
    </xf>
    <xf numFmtId="0" fontId="37" fillId="3" borderId="18" xfId="0" applyFont="1" applyFill="1" applyBorder="1" applyAlignment="1">
      <alignment horizontal="center" vertical="center" textRotation="90" wrapText="1"/>
    </xf>
    <xf numFmtId="0" fontId="37" fillId="3" borderId="32" xfId="0" applyFont="1" applyFill="1" applyBorder="1" applyAlignment="1">
      <alignment horizontal="left" vertical="center" wrapText="1"/>
    </xf>
    <xf numFmtId="0" fontId="37" fillId="3" borderId="5" xfId="0" applyFont="1" applyFill="1" applyBorder="1" applyAlignment="1">
      <alignment horizontal="left" vertical="center" wrapText="1"/>
    </xf>
    <xf numFmtId="0" fontId="0" fillId="0" borderId="5" xfId="0" applyBorder="1" applyAlignment="1">
      <alignment horizontal="left" vertical="center" wrapText="1"/>
    </xf>
    <xf numFmtId="0" fontId="45" fillId="3" borderId="32" xfId="0" applyFont="1" applyFill="1" applyBorder="1" applyAlignment="1">
      <alignment horizontal="left" vertical="center" wrapText="1"/>
    </xf>
    <xf numFmtId="0" fontId="45" fillId="3" borderId="5" xfId="0" applyFont="1" applyFill="1" applyBorder="1" applyAlignment="1">
      <alignment horizontal="left" vertical="center" wrapText="1"/>
    </xf>
    <xf numFmtId="4" fontId="37" fillId="3" borderId="32" xfId="0" applyNumberFormat="1" applyFont="1" applyFill="1" applyBorder="1" applyAlignment="1">
      <alignment horizontal="left" vertical="center" wrapText="1"/>
    </xf>
    <xf numFmtId="4" fontId="37" fillId="3" borderId="5" xfId="0" applyNumberFormat="1" applyFont="1" applyFill="1" applyBorder="1" applyAlignment="1">
      <alignment horizontal="left" vertical="center" wrapText="1"/>
    </xf>
    <xf numFmtId="4" fontId="46" fillId="3" borderId="32" xfId="0" applyNumberFormat="1" applyFont="1" applyFill="1" applyBorder="1" applyAlignment="1">
      <alignment horizontal="center" vertical="center" wrapText="1"/>
    </xf>
    <xf numFmtId="4" fontId="46" fillId="3" borderId="5" xfId="0" applyNumberFormat="1" applyFont="1" applyFill="1" applyBorder="1" applyAlignment="1">
      <alignment horizontal="center" vertical="center" wrapText="1"/>
    </xf>
    <xf numFmtId="0" fontId="29" fillId="3" borderId="35" xfId="0" applyFont="1" applyFill="1" applyBorder="1" applyAlignment="1">
      <alignment horizontal="center" vertical="center" wrapText="1"/>
    </xf>
    <xf numFmtId="0" fontId="29" fillId="3" borderId="36" xfId="0" applyFont="1" applyFill="1" applyBorder="1" applyAlignment="1">
      <alignment horizontal="center" vertical="center" wrapText="1"/>
    </xf>
    <xf numFmtId="0" fontId="29" fillId="3" borderId="37" xfId="0" applyFont="1" applyFill="1" applyBorder="1" applyAlignment="1">
      <alignment horizontal="center" vertical="center" wrapText="1"/>
    </xf>
    <xf numFmtId="0" fontId="37" fillId="3" borderId="38" xfId="0" applyFont="1" applyFill="1" applyBorder="1" applyAlignment="1">
      <alignment horizontal="left" vertical="center" wrapText="1"/>
    </xf>
    <xf numFmtId="0" fontId="37" fillId="3" borderId="15" xfId="0" applyFont="1" applyFill="1" applyBorder="1" applyAlignment="1">
      <alignment horizontal="left" vertical="center" wrapText="1"/>
    </xf>
    <xf numFmtId="0" fontId="37" fillId="3" borderId="39" xfId="0" applyFont="1" applyFill="1" applyBorder="1" applyAlignment="1">
      <alignment horizontal="left" vertical="center" wrapText="1"/>
    </xf>
    <xf numFmtId="0" fontId="37" fillId="3" borderId="43" xfId="0" applyFont="1" applyFill="1" applyBorder="1" applyAlignment="1">
      <alignment horizontal="left" vertical="center" wrapText="1"/>
    </xf>
    <xf numFmtId="0" fontId="37" fillId="3" borderId="34" xfId="0" applyFont="1" applyFill="1" applyBorder="1" applyAlignment="1">
      <alignment horizontal="left" vertical="center" wrapText="1"/>
    </xf>
    <xf numFmtId="0" fontId="37" fillId="3" borderId="40" xfId="0" applyFont="1" applyFill="1" applyBorder="1" applyAlignment="1">
      <alignment horizontal="left" vertical="center" wrapText="1"/>
    </xf>
    <xf numFmtId="4" fontId="15" fillId="0" borderId="49" xfId="0" applyNumberFormat="1" applyFont="1" applyBorder="1" applyAlignment="1">
      <alignment horizontal="right" vertical="center"/>
    </xf>
    <xf numFmtId="4" fontId="15" fillId="0" borderId="40" xfId="0" applyNumberFormat="1" applyFont="1" applyBorder="1" applyAlignment="1">
      <alignment horizontal="right" vertical="center"/>
    </xf>
    <xf numFmtId="0" fontId="0" fillId="0" borderId="49" xfId="0" applyBorder="1" applyAlignment="1">
      <alignment horizontal="left" vertical="top" wrapText="1"/>
    </xf>
    <xf numFmtId="0" fontId="0" fillId="0" borderId="40" xfId="0" applyBorder="1" applyAlignment="1">
      <alignment horizontal="left" vertical="top" wrapText="1"/>
    </xf>
    <xf numFmtId="0" fontId="15" fillId="0" borderId="46" xfId="31" applyBorder="1" applyAlignment="1">
      <alignment horizontal="center" vertical="center" wrapText="1"/>
    </xf>
    <xf numFmtId="0" fontId="0" fillId="0" borderId="18" xfId="0" applyBorder="1" applyAlignment="1">
      <alignment horizontal="center" vertical="center" wrapText="1"/>
    </xf>
    <xf numFmtId="0" fontId="15" fillId="0" borderId="3" xfId="31" applyBorder="1" applyAlignment="1">
      <alignment horizontal="left" vertical="center" wrapText="1"/>
    </xf>
    <xf numFmtId="0" fontId="15" fillId="0" borderId="21" xfId="31" applyBorder="1" applyAlignment="1">
      <alignment horizontal="left" vertical="center" wrapText="1"/>
    </xf>
    <xf numFmtId="0" fontId="3" fillId="0" borderId="3" xfId="0" applyFont="1" applyBorder="1" applyAlignment="1">
      <alignment horizontal="left" vertical="center" wrapText="1"/>
    </xf>
    <xf numFmtId="0" fontId="15" fillId="0" borderId="21" xfId="0" applyFont="1" applyBorder="1" applyAlignment="1">
      <alignment horizontal="left" vertical="center" wrapText="1"/>
    </xf>
    <xf numFmtId="0" fontId="0" fillId="0" borderId="21" xfId="0" applyBorder="1" applyAlignment="1">
      <alignment horizontal="left" vertical="center" wrapText="1"/>
    </xf>
    <xf numFmtId="0" fontId="34" fillId="0" borderId="3" xfId="0" applyFont="1" applyBorder="1" applyAlignment="1">
      <alignment horizontal="left" vertical="center" wrapText="1"/>
    </xf>
    <xf numFmtId="0" fontId="34" fillId="0" borderId="21" xfId="0" applyFont="1" applyBorder="1" applyAlignment="1">
      <alignment horizontal="left" vertical="center" wrapText="1"/>
    </xf>
    <xf numFmtId="164" fontId="39" fillId="0" borderId="21" xfId="0" applyNumberFormat="1" applyFont="1" applyBorder="1" applyAlignment="1">
      <alignment horizontal="right" vertical="center" wrapText="1"/>
    </xf>
    <xf numFmtId="0" fontId="0" fillId="0" borderId="21" xfId="0" applyBorder="1" applyAlignment="1">
      <alignment horizontal="right" vertical="center" wrapText="1"/>
    </xf>
    <xf numFmtId="0" fontId="0" fillId="0" borderId="5" xfId="0" applyBorder="1" applyAlignment="1">
      <alignment horizontal="right" vertical="center" wrapText="1"/>
    </xf>
    <xf numFmtId="4" fontId="34" fillId="0" borderId="3" xfId="0" applyNumberFormat="1" applyFont="1" applyBorder="1" applyAlignment="1">
      <alignment horizontal="left" vertical="center" wrapText="1"/>
    </xf>
    <xf numFmtId="4" fontId="34" fillId="0" borderId="21" xfId="0" applyNumberFormat="1" applyFont="1" applyBorder="1" applyAlignment="1">
      <alignment horizontal="left" vertical="center" wrapText="1"/>
    </xf>
    <xf numFmtId="0" fontId="15" fillId="0" borderId="3" xfId="0" applyFont="1" applyBorder="1" applyAlignment="1">
      <alignment horizontal="center" vertical="center" wrapText="1"/>
    </xf>
    <xf numFmtId="0" fontId="15" fillId="0" borderId="21" xfId="0" applyFont="1" applyBorder="1" applyAlignment="1">
      <alignment horizontal="center" vertical="center" wrapText="1"/>
    </xf>
    <xf numFmtId="0" fontId="0" fillId="0" borderId="21" xfId="0" applyBorder="1" applyAlignment="1">
      <alignment horizontal="center" vertical="center" wrapText="1"/>
    </xf>
    <xf numFmtId="0" fontId="0" fillId="0" borderId="5" xfId="0" applyBorder="1" applyAlignment="1">
      <alignment horizontal="center" vertical="center" wrapText="1"/>
    </xf>
    <xf numFmtId="0" fontId="34" fillId="0" borderId="42" xfId="0" applyFont="1" applyBorder="1" applyAlignment="1">
      <alignment horizontal="left" vertical="center" wrapText="1"/>
    </xf>
    <xf numFmtId="0" fontId="34" fillId="0" borderId="47" xfId="0" applyFont="1" applyBorder="1" applyAlignment="1">
      <alignment horizontal="left" vertical="center" wrapText="1"/>
    </xf>
    <xf numFmtId="0" fontId="0" fillId="0" borderId="47" xfId="0" applyBorder="1" applyAlignment="1">
      <alignment horizontal="left" vertical="center" wrapText="1"/>
    </xf>
    <xf numFmtId="0" fontId="0" fillId="0" borderId="43" xfId="0" applyBorder="1" applyAlignment="1">
      <alignment horizontal="left" vertical="center" wrapText="1"/>
    </xf>
    <xf numFmtId="0" fontId="34" fillId="0" borderId="49" xfId="0" applyFont="1" applyBorder="1" applyAlignment="1">
      <alignment horizontal="left" vertical="center" wrapText="1"/>
    </xf>
    <xf numFmtId="0" fontId="36" fillId="0" borderId="48" xfId="0" applyFont="1" applyBorder="1" applyAlignment="1">
      <alignment horizontal="left" vertical="center" wrapText="1"/>
    </xf>
    <xf numFmtId="0" fontId="0" fillId="0" borderId="40" xfId="0" applyBorder="1" applyAlignment="1">
      <alignment horizontal="left" vertical="center" wrapText="1"/>
    </xf>
  </cellXfs>
  <cellStyles count="41">
    <cellStyle name="Excel Built-in Normal" xfId="4" xr:uid="{00000000-0005-0000-0000-000000000000}"/>
    <cellStyle name="Normální" xfId="0" builtinId="0"/>
    <cellStyle name="Normální 2" xfId="1" xr:uid="{00000000-0005-0000-0000-000002000000}"/>
    <cellStyle name="Normální 2 2" xfId="37" xr:uid="{00000000-0005-0000-0000-000003000000}"/>
    <cellStyle name="Normální 3" xfId="2" xr:uid="{00000000-0005-0000-0000-000004000000}"/>
    <cellStyle name="Normální 4" xfId="3" xr:uid="{00000000-0005-0000-0000-000005000000}"/>
    <cellStyle name="Normální 5" xfId="5" xr:uid="{00000000-0005-0000-0000-000006000000}"/>
    <cellStyle name="Normální 5 2" xfId="8" xr:uid="{00000000-0005-0000-0000-000007000000}"/>
    <cellStyle name="Normální 5 2 2" xfId="6" xr:uid="{00000000-0005-0000-0000-000008000000}"/>
    <cellStyle name="Normální 5 2 2 2" xfId="7" xr:uid="{00000000-0005-0000-0000-000009000000}"/>
    <cellStyle name="Normální 5 2 2 3" xfId="11" xr:uid="{00000000-0005-0000-0000-00000A000000}"/>
    <cellStyle name="Normální 5 2 2 3 2" xfId="14" xr:uid="{00000000-0005-0000-0000-00000B000000}"/>
    <cellStyle name="Normální 5 2 2 3 2 2" xfId="36" xr:uid="{00000000-0005-0000-0000-00000C000000}"/>
    <cellStyle name="Normální 5 2 2 3 3" xfId="17" xr:uid="{00000000-0005-0000-0000-00000D000000}"/>
    <cellStyle name="Normální 5 2 2 3 4" xfId="20" xr:uid="{00000000-0005-0000-0000-00000E000000}"/>
    <cellStyle name="Normální 5 2 2 3 5" xfId="24" xr:uid="{00000000-0005-0000-0000-00000F000000}"/>
    <cellStyle name="Normální 5 2 2 3 6" xfId="27" xr:uid="{00000000-0005-0000-0000-000010000000}"/>
    <cellStyle name="Normální 5 2 2 3 7" xfId="30" xr:uid="{00000000-0005-0000-0000-000011000000}"/>
    <cellStyle name="Normální 5 2 2 3 8" xfId="31" xr:uid="{00000000-0005-0000-0000-000012000000}"/>
    <cellStyle name="Normální 5 2 2 3 8 2" xfId="38" xr:uid="{00000000-0005-0000-0000-000013000000}"/>
    <cellStyle name="Normální 5 2 2 4" xfId="19" xr:uid="{00000000-0005-0000-0000-000014000000}"/>
    <cellStyle name="Normální 5 2 3" xfId="9" xr:uid="{00000000-0005-0000-0000-000015000000}"/>
    <cellStyle name="Normální 5 2 3 2" xfId="12" xr:uid="{00000000-0005-0000-0000-000016000000}"/>
    <cellStyle name="Normální 5 2 3 3" xfId="15" xr:uid="{00000000-0005-0000-0000-000017000000}"/>
    <cellStyle name="Normální 5 2 3 4" xfId="21" xr:uid="{00000000-0005-0000-0000-000018000000}"/>
    <cellStyle name="Normální 5 2 4" xfId="33" xr:uid="{00000000-0005-0000-0000-000019000000}"/>
    <cellStyle name="Normální 5 3" xfId="10" xr:uid="{00000000-0005-0000-0000-00001A000000}"/>
    <cellStyle name="Normální 5 3 2" xfId="13" xr:uid="{00000000-0005-0000-0000-00001B000000}"/>
    <cellStyle name="Normální 5 3 2 2" xfId="34" xr:uid="{00000000-0005-0000-0000-00001C000000}"/>
    <cellStyle name="Normální 5 3 3" xfId="16" xr:uid="{00000000-0005-0000-0000-00001D000000}"/>
    <cellStyle name="Normální 5 3 4" xfId="22" xr:uid="{00000000-0005-0000-0000-00001E000000}"/>
    <cellStyle name="Normální 5 3 5" xfId="23" xr:uid="{00000000-0005-0000-0000-00001F000000}"/>
    <cellStyle name="Normální 5 3 6" xfId="28" xr:uid="{00000000-0005-0000-0000-000020000000}"/>
    <cellStyle name="Normální 5 3 7" xfId="29" xr:uid="{00000000-0005-0000-0000-000021000000}"/>
    <cellStyle name="Normální 5 3 8" xfId="32" xr:uid="{00000000-0005-0000-0000-000022000000}"/>
    <cellStyle name="Normální 5 3 8 3" xfId="40" xr:uid="{00000000-0005-0000-0000-000023000000}"/>
    <cellStyle name="Normální 5 4" xfId="18" xr:uid="{00000000-0005-0000-0000-000024000000}"/>
    <cellStyle name="Normální 5 4 2" xfId="26" xr:uid="{00000000-0005-0000-0000-000025000000}"/>
    <cellStyle name="Normální 5 4 2 2" xfId="35" xr:uid="{00000000-0005-0000-0000-000026000000}"/>
    <cellStyle name="Normální 5 4 3" xfId="39" xr:uid="{00000000-0005-0000-0000-000027000000}"/>
    <cellStyle name="Normální 5 5" xfId="25" xr:uid="{00000000-0005-0000-0000-000028000000}"/>
  </cellStyles>
  <dxfs count="0"/>
  <tableStyles count="0" defaultTableStyle="TableStyleMedium2" defaultPivotStyle="PivotStyleMedium9"/>
  <colors>
    <mruColors>
      <color rgb="FFFF99CC"/>
      <color rgb="FFFF5050"/>
      <color rgb="FFFF0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2"/>
  <sheetViews>
    <sheetView tabSelected="1" topLeftCell="A25" workbookViewId="0">
      <selection activeCell="H6" sqref="H6"/>
    </sheetView>
  </sheetViews>
  <sheetFormatPr defaultRowHeight="14.4" x14ac:dyDescent="0.3"/>
  <cols>
    <col min="1" max="1" width="3.33203125" customWidth="1"/>
    <col min="2" max="2" width="7" customWidth="1"/>
    <col min="3" max="3" width="36.6640625" customWidth="1"/>
    <col min="4" max="4" width="25.109375" customWidth="1"/>
    <col min="5" max="5" width="24.6640625" customWidth="1"/>
    <col min="6" max="6" width="21.6640625" customWidth="1"/>
    <col min="7" max="7" width="23.5546875" customWidth="1"/>
    <col min="8" max="8" width="17.44140625" customWidth="1"/>
    <col min="9" max="9" width="13.6640625" customWidth="1"/>
    <col min="10" max="11" width="10.6640625" bestFit="1" customWidth="1"/>
    <col min="12" max="12" width="9" bestFit="1" customWidth="1"/>
    <col min="15" max="15" width="10.6640625" bestFit="1" customWidth="1"/>
    <col min="17" max="17" width="9" bestFit="1" customWidth="1"/>
  </cols>
  <sheetData>
    <row r="1" spans="1:9" ht="49.95" customHeight="1" x14ac:dyDescent="0.5">
      <c r="A1" s="191" t="s">
        <v>125</v>
      </c>
      <c r="B1" s="191"/>
      <c r="C1" s="191"/>
      <c r="D1" s="191"/>
      <c r="E1" s="191"/>
      <c r="F1" s="191"/>
      <c r="G1" s="127"/>
      <c r="H1" s="127"/>
      <c r="I1" s="126"/>
    </row>
    <row r="2" spans="1:9" ht="14.4" customHeight="1" x14ac:dyDescent="0.5">
      <c r="A2" s="126"/>
      <c r="B2" s="126"/>
      <c r="C2" s="126"/>
      <c r="E2" s="126"/>
      <c r="F2" s="126"/>
      <c r="G2" s="127"/>
      <c r="H2" s="127"/>
      <c r="I2" s="126"/>
    </row>
    <row r="3" spans="1:9" ht="14.4" customHeight="1" x14ac:dyDescent="0.3"/>
    <row r="4" spans="1:9" x14ac:dyDescent="0.3">
      <c r="A4" s="142" t="s">
        <v>111</v>
      </c>
    </row>
    <row r="5" spans="1:9" ht="8.4" customHeight="1" x14ac:dyDescent="0.3"/>
    <row r="6" spans="1:9" ht="48" customHeight="1" x14ac:dyDescent="0.3">
      <c r="A6" s="201" t="s">
        <v>91</v>
      </c>
      <c r="B6" s="202"/>
      <c r="C6" s="203"/>
      <c r="D6" s="129" t="s">
        <v>105</v>
      </c>
      <c r="E6" s="130" t="s">
        <v>106</v>
      </c>
      <c r="F6" s="138" t="s">
        <v>86</v>
      </c>
    </row>
    <row r="7" spans="1:9" ht="40.200000000000003" customHeight="1" x14ac:dyDescent="0.3">
      <c r="A7" s="140" t="s">
        <v>87</v>
      </c>
      <c r="B7" s="193" t="s">
        <v>84</v>
      </c>
      <c r="C7" s="193"/>
      <c r="D7" s="151">
        <f>'KK_sledování '!L9</f>
        <v>9222024</v>
      </c>
      <c r="E7" s="151">
        <f>PO_sledování!L19</f>
        <v>51506460.469999999</v>
      </c>
      <c r="F7" s="176">
        <f>D7+E7</f>
        <v>60728484.469999999</v>
      </c>
    </row>
    <row r="8" spans="1:9" ht="40.200000000000003" customHeight="1" x14ac:dyDescent="0.3">
      <c r="A8" s="140" t="s">
        <v>88</v>
      </c>
      <c r="B8" s="192" t="s">
        <v>85</v>
      </c>
      <c r="C8" s="192"/>
      <c r="D8" s="152">
        <f>'KK_sledování '!M9</f>
        <v>9222024</v>
      </c>
      <c r="E8" s="152">
        <f>PO_sledování!M19</f>
        <v>43959399.43</v>
      </c>
      <c r="F8" s="152">
        <f>D8+E8</f>
        <v>53181423.43</v>
      </c>
    </row>
    <row r="9" spans="1:9" ht="40.200000000000003" customHeight="1" x14ac:dyDescent="0.3">
      <c r="A9" s="140" t="s">
        <v>89</v>
      </c>
      <c r="B9" s="196" t="s">
        <v>113</v>
      </c>
      <c r="C9" s="196"/>
      <c r="D9" s="153">
        <f>D7-D8</f>
        <v>0</v>
      </c>
      <c r="E9" s="153">
        <f t="shared" ref="E9:F9" si="0">E7-E8</f>
        <v>7547061.0399999991</v>
      </c>
      <c r="F9" s="177">
        <f t="shared" si="0"/>
        <v>7547061.0399999991</v>
      </c>
    </row>
    <row r="10" spans="1:9" ht="40.200000000000003" customHeight="1" x14ac:dyDescent="0.3">
      <c r="A10" s="140" t="s">
        <v>90</v>
      </c>
      <c r="B10" s="197" t="s">
        <v>109</v>
      </c>
      <c r="C10" s="197"/>
      <c r="D10" s="175">
        <f>D9/D7</f>
        <v>0</v>
      </c>
      <c r="E10" s="175">
        <f>E9/E7</f>
        <v>0.14652649339777082</v>
      </c>
      <c r="F10" s="175">
        <f>F9/F7</f>
        <v>0.12427547148370323</v>
      </c>
    </row>
    <row r="11" spans="1:9" ht="14.4" customHeight="1" x14ac:dyDescent="0.3">
      <c r="A11" s="143"/>
      <c r="B11" s="144"/>
      <c r="C11" s="144"/>
      <c r="D11" s="145"/>
      <c r="E11" s="145"/>
      <c r="F11" s="145"/>
    </row>
    <row r="12" spans="1:9" ht="14.4" customHeight="1" x14ac:dyDescent="0.3">
      <c r="B12" s="136"/>
      <c r="C12" s="136"/>
      <c r="D12" s="137"/>
      <c r="E12" s="137"/>
      <c r="F12" s="137"/>
    </row>
    <row r="13" spans="1:9" x14ac:dyDescent="0.3">
      <c r="A13" s="142" t="s">
        <v>112</v>
      </c>
      <c r="D13" s="137"/>
      <c r="E13" s="137"/>
      <c r="F13" s="137"/>
    </row>
    <row r="14" spans="1:9" ht="6" customHeight="1" x14ac:dyDescent="0.3">
      <c r="B14" s="134"/>
      <c r="C14" s="134"/>
      <c r="D14" s="135"/>
      <c r="E14" s="135"/>
      <c r="F14" s="135"/>
    </row>
    <row r="15" spans="1:9" ht="45.6" customHeight="1" x14ac:dyDescent="0.3">
      <c r="A15" s="204" t="s">
        <v>107</v>
      </c>
      <c r="B15" s="205"/>
      <c r="C15" s="206"/>
      <c r="D15" s="154" t="s">
        <v>105</v>
      </c>
      <c r="E15" s="155" t="s">
        <v>106</v>
      </c>
      <c r="F15" s="156" t="s">
        <v>86</v>
      </c>
    </row>
    <row r="16" spans="1:9" ht="40.200000000000003" customHeight="1" x14ac:dyDescent="0.3">
      <c r="A16" s="139" t="s">
        <v>87</v>
      </c>
      <c r="B16" s="199" t="s">
        <v>110</v>
      </c>
      <c r="C16" s="200"/>
      <c r="D16" s="157">
        <f>D8</f>
        <v>9222024</v>
      </c>
      <c r="E16" s="157">
        <f>E8</f>
        <v>43959399.43</v>
      </c>
      <c r="F16" s="157">
        <f>F8</f>
        <v>53181423.43</v>
      </c>
    </row>
    <row r="17" spans="1:8" ht="40.200000000000003" customHeight="1" x14ac:dyDescent="0.3">
      <c r="A17" s="139" t="s">
        <v>88</v>
      </c>
      <c r="B17" s="194" t="s">
        <v>37</v>
      </c>
      <c r="C17" s="132" t="s">
        <v>95</v>
      </c>
      <c r="D17" s="133">
        <f>'KK_sledování '!N10</f>
        <v>9222024</v>
      </c>
      <c r="E17" s="133">
        <f>PO_sledování!N20</f>
        <v>43959399.430000007</v>
      </c>
      <c r="F17" s="158">
        <f>D17+E17</f>
        <v>53181423.430000007</v>
      </c>
    </row>
    <row r="18" spans="1:8" ht="40.200000000000003" customHeight="1" x14ac:dyDescent="0.3">
      <c r="A18" s="139" t="s">
        <v>89</v>
      </c>
      <c r="B18" s="195"/>
      <c r="C18" s="159" t="s">
        <v>97</v>
      </c>
      <c r="D18" s="131">
        <f>'KK_sledování '!N11</f>
        <v>0</v>
      </c>
      <c r="E18" s="131">
        <f>PO_sledování!N21</f>
        <v>0</v>
      </c>
      <c r="F18" s="160">
        <f>D18+E18</f>
        <v>0</v>
      </c>
    </row>
    <row r="19" spans="1:8" ht="40.200000000000003" customHeight="1" x14ac:dyDescent="0.3">
      <c r="A19" s="139" t="s">
        <v>90</v>
      </c>
      <c r="B19" s="195"/>
      <c r="C19" s="161" t="s">
        <v>98</v>
      </c>
      <c r="D19" s="162">
        <f>'KK_sledování '!O11</f>
        <v>0</v>
      </c>
      <c r="E19" s="162">
        <f>PO_sledování!O21</f>
        <v>0</v>
      </c>
      <c r="F19" s="163">
        <f>D19+E19</f>
        <v>0</v>
      </c>
    </row>
    <row r="20" spans="1:8" ht="14.4" customHeight="1" x14ac:dyDescent="0.3">
      <c r="A20" s="146"/>
      <c r="B20" s="147"/>
      <c r="C20" s="148"/>
      <c r="D20" s="149"/>
      <c r="E20" s="149"/>
      <c r="F20" s="150"/>
    </row>
    <row r="21" spans="1:8" ht="14.4" customHeight="1" x14ac:dyDescent="0.3">
      <c r="C21" s="128"/>
    </row>
    <row r="22" spans="1:8" ht="14.4" customHeight="1" x14ac:dyDescent="0.3">
      <c r="A22" s="207" t="s">
        <v>92</v>
      </c>
      <c r="B22" s="207"/>
      <c r="C22" s="207"/>
    </row>
    <row r="23" spans="1:8" ht="6.6" customHeight="1" x14ac:dyDescent="0.3"/>
    <row r="24" spans="1:8" ht="61.2" customHeight="1" x14ac:dyDescent="0.3">
      <c r="A24" s="164" t="s">
        <v>108</v>
      </c>
      <c r="B24" s="208" t="s">
        <v>93</v>
      </c>
      <c r="C24" s="208"/>
      <c r="D24" s="198" t="s">
        <v>102</v>
      </c>
      <c r="E24" s="198"/>
      <c r="F24" s="198"/>
    </row>
    <row r="25" spans="1:8" ht="62.4" customHeight="1" x14ac:dyDescent="0.3">
      <c r="A25" s="164" t="s">
        <v>108</v>
      </c>
      <c r="B25" s="190" t="s">
        <v>2</v>
      </c>
      <c r="C25" s="190"/>
      <c r="D25" s="188" t="s">
        <v>103</v>
      </c>
      <c r="E25" s="188"/>
      <c r="F25" s="188"/>
    </row>
    <row r="26" spans="1:8" ht="42.6" customHeight="1" x14ac:dyDescent="0.3">
      <c r="A26" s="164" t="s">
        <v>108</v>
      </c>
      <c r="B26" s="187" t="s">
        <v>94</v>
      </c>
      <c r="C26" s="187"/>
      <c r="D26" s="188" t="s">
        <v>104</v>
      </c>
      <c r="E26" s="188"/>
      <c r="F26" s="188"/>
    </row>
    <row r="27" spans="1:8" ht="71.400000000000006" customHeight="1" x14ac:dyDescent="0.3">
      <c r="A27" s="164" t="s">
        <v>108</v>
      </c>
      <c r="B27" s="186" t="s">
        <v>96</v>
      </c>
      <c r="C27" s="186"/>
      <c r="D27" s="188" t="s">
        <v>101</v>
      </c>
      <c r="E27" s="189"/>
      <c r="F27" s="189"/>
    </row>
    <row r="28" spans="1:8" ht="42.6" customHeight="1" x14ac:dyDescent="0.3">
      <c r="A28" s="164" t="s">
        <v>108</v>
      </c>
      <c r="B28" s="187" t="s">
        <v>99</v>
      </c>
      <c r="C28" s="187"/>
      <c r="D28" s="188" t="s">
        <v>100</v>
      </c>
      <c r="E28" s="189"/>
      <c r="F28" s="189"/>
    </row>
    <row r="29" spans="1:8" ht="28.95" customHeight="1" x14ac:dyDescent="0.3">
      <c r="A29" s="164" t="s">
        <v>108</v>
      </c>
      <c r="B29" s="187" t="s">
        <v>68</v>
      </c>
      <c r="C29" s="187"/>
      <c r="D29" s="188" t="s">
        <v>69</v>
      </c>
      <c r="E29" s="188"/>
      <c r="F29" s="188"/>
    </row>
    <row r="30" spans="1:8" x14ac:dyDescent="0.3">
      <c r="B30" s="141"/>
      <c r="C30" s="141"/>
    </row>
    <row r="31" spans="1:8" x14ac:dyDescent="0.3">
      <c r="B31" s="141"/>
      <c r="C31" s="141"/>
    </row>
    <row r="32" spans="1:8" x14ac:dyDescent="0.3">
      <c r="F32" s="119"/>
      <c r="H32" s="36"/>
    </row>
  </sheetData>
  <mergeCells count="22">
    <mergeCell ref="D24:F24"/>
    <mergeCell ref="B16:C16"/>
    <mergeCell ref="A6:C6"/>
    <mergeCell ref="A15:C15"/>
    <mergeCell ref="A22:C22"/>
    <mergeCell ref="B24:C24"/>
    <mergeCell ref="A1:F1"/>
    <mergeCell ref="B8:C8"/>
    <mergeCell ref="B7:C7"/>
    <mergeCell ref="B17:B19"/>
    <mergeCell ref="B9:C9"/>
    <mergeCell ref="B10:C10"/>
    <mergeCell ref="B27:C27"/>
    <mergeCell ref="B28:C28"/>
    <mergeCell ref="B29:C29"/>
    <mergeCell ref="D25:F25"/>
    <mergeCell ref="D26:F26"/>
    <mergeCell ref="D27:F27"/>
    <mergeCell ref="D28:F28"/>
    <mergeCell ref="D29:F29"/>
    <mergeCell ref="B25:C25"/>
    <mergeCell ref="B26:C26"/>
  </mergeCells>
  <phoneticPr fontId="73" type="noConversion"/>
  <pageMargins left="0.70866141732283472" right="0.70866141732283472" top="0.78740157480314965" bottom="0.78740157480314965" header="0.31496062992125984" footer="0.31496062992125984"/>
  <pageSetup paperSize="9" scale="73" fitToHeight="0" orientation="portrait" horizontalDpi="4294967293" verticalDpi="4294967293" r:id="rId1"/>
  <headerFooter>
    <oddFooter>&amp;RZpracoval odbor finanční, stav k 1. 11. 2025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Q60"/>
  <sheetViews>
    <sheetView topLeftCell="A8" zoomScale="75" zoomScaleNormal="75" zoomScaleSheetLayoutView="42" zoomScalePageLayoutView="70" workbookViewId="0">
      <selection activeCell="K25" sqref="K25"/>
    </sheetView>
  </sheetViews>
  <sheetFormatPr defaultRowHeight="14.4" x14ac:dyDescent="0.3"/>
  <cols>
    <col min="1" max="1" width="4.6640625" customWidth="1"/>
    <col min="2" max="2" width="14.33203125" customWidth="1"/>
    <col min="3" max="3" width="23.44140625" customWidth="1"/>
    <col min="4" max="4" width="16.6640625" customWidth="1"/>
    <col min="5" max="5" width="11.6640625" customWidth="1"/>
    <col min="6" max="6" width="8.6640625" customWidth="1"/>
    <col min="7" max="7" width="18.44140625" customWidth="1"/>
    <col min="8" max="9" width="13.6640625" customWidth="1"/>
    <col min="10" max="10" width="15" customWidth="1"/>
    <col min="11" max="11" width="40.6640625" customWidth="1"/>
    <col min="12" max="12" width="20.33203125" customWidth="1"/>
    <col min="13" max="13" width="18" customWidth="1"/>
    <col min="14" max="14" width="16.6640625" customWidth="1"/>
    <col min="15" max="15" width="16.44140625" customWidth="1"/>
    <col min="16" max="16" width="14.33203125" customWidth="1"/>
    <col min="17" max="17" width="72.5546875" customWidth="1"/>
    <col min="19" max="19" width="18.33203125" customWidth="1"/>
  </cols>
  <sheetData>
    <row r="1" spans="1:17" ht="26.4" customHeight="1" x14ac:dyDescent="0.45">
      <c r="A1" s="165" t="s">
        <v>114</v>
      </c>
      <c r="B1" s="77"/>
    </row>
    <row r="2" spans="1:17" ht="33" customHeight="1" x14ac:dyDescent="0.45">
      <c r="A2" s="77" t="s">
        <v>47</v>
      </c>
      <c r="C2" s="46"/>
      <c r="D2" s="46"/>
      <c r="E2" s="46"/>
      <c r="F2" s="46"/>
      <c r="G2" s="46"/>
      <c r="H2" s="46"/>
      <c r="I2" s="46"/>
      <c r="J2" s="46"/>
      <c r="K2" s="46"/>
      <c r="L2" s="46"/>
      <c r="M2" s="46"/>
      <c r="N2" s="46"/>
      <c r="O2" s="46"/>
      <c r="P2" s="46"/>
      <c r="Q2" s="8"/>
    </row>
    <row r="3" spans="1:17" ht="10.199999999999999" customHeight="1" x14ac:dyDescent="0.45">
      <c r="A3" s="77"/>
      <c r="C3" s="46"/>
      <c r="D3" s="46"/>
      <c r="E3" s="46"/>
      <c r="F3" s="46"/>
      <c r="G3" s="46"/>
      <c r="H3" s="46"/>
      <c r="I3" s="46"/>
      <c r="J3" s="46"/>
      <c r="K3" s="46"/>
      <c r="L3" s="46"/>
      <c r="M3" s="46"/>
      <c r="N3" s="46"/>
      <c r="O3" s="46"/>
      <c r="P3" s="46"/>
      <c r="Q3" s="8"/>
    </row>
    <row r="4" spans="1:17" ht="38.25" customHeight="1" x14ac:dyDescent="0.3">
      <c r="A4" s="243" t="s">
        <v>7</v>
      </c>
      <c r="B4" s="224" t="s">
        <v>8</v>
      </c>
      <c r="C4" s="224" t="s">
        <v>6</v>
      </c>
      <c r="D4" s="225" t="s">
        <v>9</v>
      </c>
      <c r="E4" s="224" t="s">
        <v>10</v>
      </c>
      <c r="F4" s="230" t="s">
        <v>43</v>
      </c>
      <c r="G4" s="224" t="s">
        <v>1</v>
      </c>
      <c r="H4" s="225" t="s">
        <v>12</v>
      </c>
      <c r="I4" s="224" t="s">
        <v>13</v>
      </c>
      <c r="J4" s="224" t="s">
        <v>3</v>
      </c>
      <c r="K4" s="226" t="s">
        <v>4</v>
      </c>
      <c r="L4" s="228" t="s">
        <v>14</v>
      </c>
      <c r="M4" s="215" t="s">
        <v>15</v>
      </c>
      <c r="N4" s="216"/>
      <c r="O4" s="217"/>
      <c r="P4" s="229" t="s">
        <v>63</v>
      </c>
      <c r="Q4" s="235" t="s">
        <v>17</v>
      </c>
    </row>
    <row r="5" spans="1:17" ht="72" x14ac:dyDescent="0.3">
      <c r="A5" s="244"/>
      <c r="B5" s="225"/>
      <c r="C5" s="225"/>
      <c r="D5" s="245"/>
      <c r="E5" s="225"/>
      <c r="F5" s="231"/>
      <c r="G5" s="225"/>
      <c r="H5" s="245"/>
      <c r="I5" s="225"/>
      <c r="J5" s="225"/>
      <c r="K5" s="227"/>
      <c r="L5" s="229"/>
      <c r="M5" s="96" t="s">
        <v>18</v>
      </c>
      <c r="N5" s="50" t="s">
        <v>44</v>
      </c>
      <c r="O5" s="51" t="s">
        <v>45</v>
      </c>
      <c r="P5" s="234"/>
      <c r="Q5" s="236"/>
    </row>
    <row r="6" spans="1:17" ht="26.25" customHeight="1" thickBot="1" x14ac:dyDescent="0.35">
      <c r="A6" s="52" t="s">
        <v>20</v>
      </c>
      <c r="B6" s="52" t="s">
        <v>21</v>
      </c>
      <c r="C6" s="52" t="s">
        <v>22</v>
      </c>
      <c r="D6" s="52" t="s">
        <v>23</v>
      </c>
      <c r="E6" s="52" t="s">
        <v>24</v>
      </c>
      <c r="F6" s="53" t="s">
        <v>25</v>
      </c>
      <c r="G6" s="52" t="s">
        <v>26</v>
      </c>
      <c r="H6" s="52" t="s">
        <v>27</v>
      </c>
      <c r="I6" s="52" t="s">
        <v>28</v>
      </c>
      <c r="J6" s="52" t="s">
        <v>29</v>
      </c>
      <c r="K6" s="54" t="s">
        <v>30</v>
      </c>
      <c r="L6" s="55" t="s">
        <v>31</v>
      </c>
      <c r="M6" s="55" t="s">
        <v>32</v>
      </c>
      <c r="N6" s="56" t="s">
        <v>33</v>
      </c>
      <c r="O6" s="54" t="s">
        <v>34</v>
      </c>
      <c r="P6" s="55" t="s">
        <v>35</v>
      </c>
      <c r="Q6" s="57" t="s">
        <v>64</v>
      </c>
    </row>
    <row r="7" spans="1:17" ht="409.2" customHeight="1" x14ac:dyDescent="0.3">
      <c r="A7" s="220">
        <v>19</v>
      </c>
      <c r="B7" s="222" t="s">
        <v>40</v>
      </c>
      <c r="C7" s="222" t="s">
        <v>42</v>
      </c>
      <c r="D7" s="222" t="s">
        <v>51</v>
      </c>
      <c r="E7" s="222" t="s">
        <v>52</v>
      </c>
      <c r="F7" s="222" t="s">
        <v>53</v>
      </c>
      <c r="G7" s="248">
        <v>144128467</v>
      </c>
      <c r="H7" s="222" t="s">
        <v>54</v>
      </c>
      <c r="I7" s="222" t="s">
        <v>50</v>
      </c>
      <c r="J7" s="222" t="s">
        <v>41</v>
      </c>
      <c r="K7" s="246" t="s">
        <v>71</v>
      </c>
      <c r="L7" s="239">
        <v>9222024</v>
      </c>
      <c r="M7" s="239">
        <f t="shared" ref="M7" si="0">N7+O7</f>
        <v>9222024</v>
      </c>
      <c r="N7" s="241">
        <v>9222024</v>
      </c>
      <c r="O7" s="218">
        <v>0</v>
      </c>
      <c r="P7" s="232">
        <f t="shared" ref="P7" si="1">M7/L7</f>
        <v>1</v>
      </c>
      <c r="Q7" s="237" t="s">
        <v>126</v>
      </c>
    </row>
    <row r="8" spans="1:17" ht="409.6" customHeight="1" x14ac:dyDescent="0.3">
      <c r="A8" s="221"/>
      <c r="B8" s="223"/>
      <c r="C8" s="223"/>
      <c r="D8" s="223"/>
      <c r="E8" s="223"/>
      <c r="F8" s="223"/>
      <c r="G8" s="249"/>
      <c r="H8" s="223"/>
      <c r="I8" s="223"/>
      <c r="J8" s="223"/>
      <c r="K8" s="247"/>
      <c r="L8" s="240"/>
      <c r="M8" s="240"/>
      <c r="N8" s="242"/>
      <c r="O8" s="219"/>
      <c r="P8" s="233"/>
      <c r="Q8" s="238"/>
    </row>
    <row r="9" spans="1:17" ht="32.25" customHeight="1" thickBot="1" x14ac:dyDescent="0.35">
      <c r="A9" s="209" t="s">
        <v>0</v>
      </c>
      <c r="B9" s="210"/>
      <c r="C9" s="210"/>
      <c r="D9" s="210"/>
      <c r="E9" s="210"/>
      <c r="F9" s="211"/>
      <c r="G9" s="178">
        <f>SUM(G7:G8)</f>
        <v>144128467</v>
      </c>
      <c r="H9" s="178"/>
      <c r="I9" s="166"/>
      <c r="J9" s="167"/>
      <c r="K9" s="168"/>
      <c r="L9" s="179">
        <f>SUM(L7:L8)</f>
        <v>9222024</v>
      </c>
      <c r="M9" s="179">
        <f>SUM(M7:M8)</f>
        <v>9222024</v>
      </c>
      <c r="N9" s="180">
        <f>SUM(N7:N8)</f>
        <v>9222024</v>
      </c>
      <c r="O9" s="181">
        <f>SUM(O7:O8)</f>
        <v>0</v>
      </c>
      <c r="P9" s="182">
        <f t="shared" ref="P9" si="2">M9/L9</f>
        <v>1</v>
      </c>
      <c r="Q9" s="168" t="s">
        <v>36</v>
      </c>
    </row>
    <row r="10" spans="1:17" ht="30" customHeight="1" x14ac:dyDescent="0.3">
      <c r="A10" s="58"/>
      <c r="B10" s="59" t="s">
        <v>37</v>
      </c>
      <c r="C10" s="212" t="s">
        <v>38</v>
      </c>
      <c r="D10" s="212"/>
      <c r="E10" s="212"/>
      <c r="F10" s="212"/>
      <c r="G10" s="60"/>
      <c r="H10" s="60"/>
      <c r="I10" s="61"/>
      <c r="J10" s="61"/>
      <c r="K10" s="62"/>
      <c r="L10" s="63" t="s">
        <v>36</v>
      </c>
      <c r="M10" s="64" t="s">
        <v>36</v>
      </c>
      <c r="N10" s="65">
        <f>N7</f>
        <v>9222024</v>
      </c>
      <c r="O10" s="66" t="s">
        <v>36</v>
      </c>
      <c r="P10" s="67" t="s">
        <v>36</v>
      </c>
      <c r="Q10" s="169" t="s">
        <v>36</v>
      </c>
    </row>
    <row r="11" spans="1:17" ht="30" customHeight="1" x14ac:dyDescent="0.3">
      <c r="A11" s="58"/>
      <c r="B11" s="68" t="s">
        <v>37</v>
      </c>
      <c r="C11" s="213" t="s">
        <v>46</v>
      </c>
      <c r="D11" s="213"/>
      <c r="E11" s="213"/>
      <c r="F11" s="213"/>
      <c r="G11" s="213"/>
      <c r="H11" s="213"/>
      <c r="I11" s="213"/>
      <c r="J11" s="213"/>
      <c r="K11" s="214"/>
      <c r="L11" s="69" t="s">
        <v>36</v>
      </c>
      <c r="M11" s="23" t="s">
        <v>36</v>
      </c>
      <c r="N11" s="70">
        <v>0</v>
      </c>
      <c r="O11" s="71">
        <f>O9</f>
        <v>0</v>
      </c>
      <c r="P11" s="170" t="s">
        <v>36</v>
      </c>
      <c r="Q11" s="171" t="s">
        <v>36</v>
      </c>
    </row>
    <row r="12" spans="1:17" x14ac:dyDescent="0.3">
      <c r="A12" s="72"/>
      <c r="B12" s="172"/>
      <c r="C12" s="39"/>
      <c r="D12" s="39"/>
      <c r="E12" s="41"/>
      <c r="F12" s="173"/>
      <c r="G12" s="173"/>
      <c r="H12" s="173"/>
      <c r="I12" s="173"/>
      <c r="J12" s="173"/>
      <c r="K12" s="173"/>
      <c r="L12" s="173"/>
      <c r="M12" s="173"/>
      <c r="N12" s="174"/>
      <c r="O12" s="39"/>
      <c r="P12" s="39"/>
    </row>
    <row r="13" spans="1:17" x14ac:dyDescent="0.3">
      <c r="A13" s="72"/>
      <c r="B13" s="172"/>
      <c r="C13" s="39"/>
      <c r="D13" s="39"/>
      <c r="E13" s="41"/>
      <c r="F13" s="173"/>
      <c r="G13" s="173"/>
      <c r="H13" s="173"/>
      <c r="I13" s="173"/>
      <c r="J13" s="173"/>
      <c r="K13" s="173"/>
      <c r="L13" s="173"/>
      <c r="M13" s="73"/>
      <c r="N13" s="74"/>
      <c r="O13" s="75"/>
      <c r="P13" s="39"/>
    </row>
    <row r="14" spans="1:17" x14ac:dyDescent="0.3">
      <c r="A14" s="29"/>
      <c r="F14" s="46"/>
      <c r="G14" s="46"/>
      <c r="H14" s="46"/>
      <c r="I14" s="46"/>
      <c r="J14" s="46"/>
      <c r="K14" s="46"/>
      <c r="L14" s="46"/>
      <c r="M14" s="46"/>
      <c r="N14" s="18"/>
      <c r="O14" s="18"/>
      <c r="P14" s="18"/>
    </row>
    <row r="15" spans="1:17" x14ac:dyDescent="0.3">
      <c r="A15" s="29"/>
      <c r="F15" s="46"/>
      <c r="G15" s="46"/>
      <c r="H15" s="46"/>
      <c r="I15" s="46"/>
      <c r="J15" s="46"/>
      <c r="K15" s="46"/>
      <c r="L15" s="46"/>
      <c r="M15" s="46"/>
      <c r="N15" s="18"/>
      <c r="O15" s="18"/>
      <c r="P15" s="18"/>
    </row>
    <row r="16" spans="1:17" x14ac:dyDescent="0.3">
      <c r="A16" s="29"/>
      <c r="F16" s="46"/>
      <c r="G16" s="46"/>
      <c r="H16" s="46"/>
      <c r="I16" s="46"/>
      <c r="J16" s="46"/>
      <c r="K16" s="46"/>
      <c r="L16" s="46"/>
      <c r="M16" s="46"/>
      <c r="N16" s="18"/>
      <c r="O16" s="18"/>
      <c r="P16" s="18"/>
    </row>
    <row r="17" spans="1:16" x14ac:dyDescent="0.3">
      <c r="A17" s="29"/>
      <c r="F17" s="46"/>
      <c r="G17" s="46"/>
      <c r="H17" s="46"/>
      <c r="I17" s="46"/>
      <c r="J17" s="46"/>
      <c r="K17" s="46"/>
      <c r="L17" s="46"/>
      <c r="M17" s="46"/>
      <c r="N17" s="18"/>
      <c r="O17" s="18"/>
      <c r="P17" s="18"/>
    </row>
    <row r="18" spans="1:16" x14ac:dyDescent="0.3">
      <c r="A18" s="29"/>
      <c r="F18" s="46"/>
      <c r="G18" s="46"/>
      <c r="H18" s="46"/>
      <c r="I18" s="46"/>
      <c r="J18" s="46"/>
      <c r="K18" s="46"/>
      <c r="L18" s="46"/>
      <c r="M18" s="46"/>
      <c r="N18" s="18"/>
      <c r="O18" s="18"/>
      <c r="P18" s="18"/>
    </row>
    <row r="19" spans="1:16" x14ac:dyDescent="0.3">
      <c r="A19" s="29"/>
      <c r="F19" s="46"/>
      <c r="G19" s="46"/>
      <c r="H19" s="46"/>
      <c r="I19" s="46"/>
      <c r="J19" s="46"/>
      <c r="K19" s="46"/>
      <c r="L19" s="46"/>
      <c r="M19" s="46"/>
      <c r="N19" s="18"/>
      <c r="O19" s="18"/>
      <c r="P19" s="18"/>
    </row>
    <row r="20" spans="1:16" x14ac:dyDescent="0.3">
      <c r="A20" s="29"/>
      <c r="F20" s="46"/>
      <c r="G20" s="46"/>
      <c r="H20" s="46"/>
      <c r="I20" s="46"/>
      <c r="J20" s="46"/>
      <c r="K20" s="46"/>
      <c r="L20" s="46"/>
      <c r="M20" s="46"/>
      <c r="N20" s="18"/>
      <c r="O20" s="18"/>
      <c r="P20" s="18"/>
    </row>
    <row r="21" spans="1:16" x14ac:dyDescent="0.3">
      <c r="A21" s="29"/>
      <c r="F21" s="46"/>
      <c r="G21" s="46"/>
      <c r="H21" s="46"/>
      <c r="I21" s="46"/>
      <c r="J21" s="46"/>
      <c r="K21" s="46"/>
      <c r="L21" s="46"/>
      <c r="M21" s="46"/>
      <c r="N21" s="18"/>
      <c r="O21" s="18"/>
      <c r="P21" s="18"/>
    </row>
    <row r="22" spans="1:16" x14ac:dyDescent="0.3">
      <c r="A22" s="29"/>
      <c r="F22" s="46"/>
      <c r="G22" s="46"/>
      <c r="H22" s="46"/>
      <c r="I22" s="46"/>
      <c r="J22" s="46"/>
      <c r="K22" s="46"/>
      <c r="L22" s="46"/>
      <c r="M22" s="46"/>
      <c r="N22" s="18"/>
      <c r="O22" s="18"/>
      <c r="P22" s="18"/>
    </row>
    <row r="23" spans="1:16" x14ac:dyDescent="0.3">
      <c r="A23" s="29"/>
      <c r="F23" s="46"/>
      <c r="G23" s="46"/>
      <c r="H23" s="46"/>
      <c r="I23" s="46"/>
      <c r="J23" s="46"/>
      <c r="K23" s="46"/>
      <c r="L23" s="46"/>
      <c r="M23" s="46"/>
      <c r="N23" s="18"/>
      <c r="O23" s="18"/>
      <c r="P23" s="18"/>
    </row>
    <row r="24" spans="1:16" x14ac:dyDescent="0.3">
      <c r="A24" s="29"/>
      <c r="F24" s="46"/>
      <c r="G24" s="46"/>
      <c r="H24" s="46"/>
      <c r="I24" s="46"/>
      <c r="J24" s="46"/>
      <c r="K24" s="46"/>
      <c r="L24" s="46"/>
      <c r="M24" s="46"/>
      <c r="N24" s="18"/>
      <c r="O24" s="18"/>
      <c r="P24" s="18"/>
    </row>
    <row r="25" spans="1:16" x14ac:dyDescent="0.3">
      <c r="A25" s="29"/>
      <c r="F25" s="46"/>
      <c r="G25" s="46"/>
      <c r="H25" s="46"/>
      <c r="I25" s="46"/>
      <c r="J25" s="46"/>
      <c r="K25" s="46"/>
      <c r="L25" s="46"/>
      <c r="M25" s="46"/>
      <c r="N25" s="18"/>
      <c r="O25" s="18"/>
      <c r="P25" s="18"/>
    </row>
    <row r="26" spans="1:16" x14ac:dyDescent="0.3">
      <c r="A26" s="29"/>
      <c r="F26" s="46"/>
      <c r="G26" s="46"/>
      <c r="H26" s="46"/>
      <c r="I26" s="46"/>
      <c r="J26" s="46"/>
      <c r="K26" s="46"/>
      <c r="L26" s="46"/>
      <c r="M26" s="46"/>
      <c r="N26" s="18"/>
      <c r="O26" s="18"/>
      <c r="P26" s="18"/>
    </row>
    <row r="27" spans="1:16" x14ac:dyDescent="0.3">
      <c r="A27" s="29"/>
      <c r="F27" s="46"/>
      <c r="G27" s="46"/>
      <c r="H27" s="46"/>
      <c r="I27" s="46"/>
      <c r="J27" s="46"/>
      <c r="K27" s="46"/>
      <c r="L27" s="46"/>
      <c r="M27" s="46"/>
      <c r="N27" s="18"/>
      <c r="O27" s="18"/>
      <c r="P27" s="18"/>
    </row>
    <row r="28" spans="1:16" x14ac:dyDescent="0.3">
      <c r="A28" s="29"/>
      <c r="F28" s="46"/>
      <c r="G28" s="46"/>
      <c r="H28" s="46"/>
      <c r="I28" s="46"/>
      <c r="J28" s="46"/>
      <c r="K28" s="46"/>
      <c r="L28" s="46"/>
      <c r="M28" s="46"/>
      <c r="N28" s="18"/>
      <c r="O28" s="18"/>
      <c r="P28" s="18"/>
    </row>
    <row r="29" spans="1:16" x14ac:dyDescent="0.3">
      <c r="A29" s="29"/>
      <c r="F29" s="46"/>
      <c r="G29" s="46"/>
      <c r="H29" s="46"/>
      <c r="I29" s="46"/>
      <c r="J29" s="46"/>
      <c r="K29" s="46"/>
      <c r="L29" s="46"/>
      <c r="M29" s="46"/>
      <c r="N29" s="18"/>
      <c r="O29" s="18"/>
      <c r="P29" s="18"/>
    </row>
    <row r="30" spans="1:16" x14ac:dyDescent="0.3">
      <c r="A30" s="29"/>
      <c r="F30" s="46"/>
      <c r="G30" s="46"/>
      <c r="H30" s="46"/>
      <c r="I30" s="46"/>
      <c r="J30" s="46"/>
      <c r="K30" s="46"/>
      <c r="L30" s="46"/>
      <c r="M30" s="46"/>
      <c r="N30" s="18"/>
      <c r="O30" s="18"/>
      <c r="P30" s="18"/>
    </row>
    <row r="31" spans="1:16" x14ac:dyDescent="0.3">
      <c r="A31" s="29"/>
      <c r="F31" s="46"/>
      <c r="G31" s="46"/>
      <c r="H31" s="46"/>
      <c r="I31" s="46"/>
      <c r="J31" s="46"/>
      <c r="K31" s="46"/>
      <c r="L31" s="46"/>
      <c r="M31" s="46"/>
      <c r="N31" s="18"/>
      <c r="O31" s="18"/>
      <c r="P31" s="18"/>
    </row>
    <row r="32" spans="1:16" x14ac:dyDescent="0.3">
      <c r="A32" s="29"/>
      <c r="F32" s="46"/>
      <c r="G32" s="46"/>
      <c r="H32" s="46"/>
      <c r="I32" s="46"/>
      <c r="J32" s="46"/>
      <c r="K32" s="46"/>
      <c r="L32" s="46"/>
      <c r="M32" s="46"/>
      <c r="N32" s="18"/>
      <c r="O32" s="18"/>
      <c r="P32" s="18"/>
    </row>
    <row r="33" spans="1:16" x14ac:dyDescent="0.3">
      <c r="A33" s="29"/>
      <c r="F33" s="46"/>
      <c r="G33" s="46"/>
      <c r="H33" s="46"/>
      <c r="I33" s="46"/>
      <c r="J33" s="46"/>
      <c r="K33" s="46"/>
      <c r="L33" s="46"/>
      <c r="M33" s="46"/>
      <c r="N33" s="18"/>
      <c r="O33" s="18"/>
      <c r="P33" s="18"/>
    </row>
    <row r="34" spans="1:16" x14ac:dyDescent="0.3">
      <c r="A34" s="29"/>
      <c r="F34" s="46"/>
      <c r="G34" s="46"/>
      <c r="H34" s="46"/>
      <c r="I34" s="46"/>
      <c r="J34" s="46"/>
      <c r="K34" s="46"/>
      <c r="L34" s="46"/>
      <c r="M34" s="46"/>
      <c r="N34" s="18"/>
      <c r="O34" s="18"/>
      <c r="P34" s="18"/>
    </row>
    <row r="35" spans="1:16" x14ac:dyDescent="0.3">
      <c r="A35" s="29"/>
      <c r="F35" s="46"/>
      <c r="G35" s="46"/>
      <c r="H35" s="46"/>
      <c r="I35" s="46"/>
      <c r="J35" s="46"/>
      <c r="K35" s="46"/>
      <c r="L35" s="46"/>
      <c r="M35" s="46"/>
      <c r="N35" s="18"/>
      <c r="O35" s="18"/>
      <c r="P35" s="18"/>
    </row>
    <row r="36" spans="1:16" x14ac:dyDescent="0.3">
      <c r="A36" s="29"/>
      <c r="F36" s="46"/>
      <c r="G36" s="46"/>
      <c r="H36" s="46"/>
      <c r="I36" s="46"/>
      <c r="J36" s="46"/>
      <c r="K36" s="46"/>
      <c r="L36" s="46"/>
      <c r="M36" s="46"/>
      <c r="N36" s="18"/>
      <c r="O36" s="18"/>
      <c r="P36" s="18"/>
    </row>
    <row r="37" spans="1:16" x14ac:dyDescent="0.3">
      <c r="A37" s="29"/>
      <c r="F37" s="46"/>
      <c r="G37" s="46"/>
      <c r="H37" s="46"/>
      <c r="I37" s="46"/>
      <c r="J37" s="46"/>
      <c r="K37" s="46"/>
      <c r="L37" s="46"/>
      <c r="M37" s="46"/>
      <c r="N37" s="18"/>
      <c r="O37" s="18"/>
      <c r="P37" s="18"/>
    </row>
    <row r="38" spans="1:16" x14ac:dyDescent="0.3">
      <c r="A38" s="29"/>
      <c r="F38" s="46"/>
      <c r="G38" s="46"/>
      <c r="H38" s="46"/>
      <c r="I38" s="46"/>
      <c r="J38" s="46"/>
      <c r="K38" s="46"/>
      <c r="L38" s="46"/>
      <c r="M38" s="46"/>
      <c r="N38" s="18"/>
      <c r="O38" s="18"/>
      <c r="P38" s="18"/>
    </row>
    <row r="39" spans="1:16" x14ac:dyDescent="0.3">
      <c r="A39" s="29"/>
      <c r="F39" s="46"/>
      <c r="G39" s="46"/>
      <c r="H39" s="46"/>
      <c r="I39" s="46"/>
      <c r="J39" s="46"/>
      <c r="K39" s="46"/>
      <c r="L39" s="46"/>
      <c r="M39" s="46"/>
      <c r="N39" s="18"/>
      <c r="O39" s="18"/>
      <c r="P39" s="18"/>
    </row>
    <row r="40" spans="1:16" x14ac:dyDescent="0.3">
      <c r="A40" s="29"/>
      <c r="F40" s="46"/>
      <c r="G40" s="46"/>
      <c r="H40" s="46"/>
      <c r="I40" s="46"/>
      <c r="J40" s="46"/>
      <c r="K40" s="46"/>
      <c r="L40" s="46"/>
      <c r="M40" s="46"/>
      <c r="N40" s="18"/>
      <c r="O40" s="18"/>
      <c r="P40" s="18"/>
    </row>
    <row r="41" spans="1:16" x14ac:dyDescent="0.3">
      <c r="A41" s="29"/>
      <c r="F41" s="46"/>
      <c r="G41" s="46"/>
      <c r="H41" s="46"/>
      <c r="I41" s="46"/>
      <c r="J41" s="46"/>
      <c r="K41" s="46"/>
      <c r="L41" s="46"/>
      <c r="M41" s="46"/>
      <c r="N41" s="18"/>
      <c r="O41" s="18"/>
      <c r="P41" s="18"/>
    </row>
    <row r="42" spans="1:16" x14ac:dyDescent="0.3">
      <c r="A42" s="29"/>
      <c r="F42" s="46"/>
      <c r="G42" s="46"/>
      <c r="H42" s="46"/>
      <c r="I42" s="46"/>
      <c r="J42" s="46"/>
      <c r="K42" s="46"/>
      <c r="L42" s="46"/>
      <c r="M42" s="46"/>
      <c r="N42" s="18"/>
      <c r="O42" s="18"/>
      <c r="P42" s="18"/>
    </row>
    <row r="43" spans="1:16" x14ac:dyDescent="0.3">
      <c r="A43" s="29"/>
      <c r="F43" s="46"/>
      <c r="G43" s="46"/>
      <c r="H43" s="46"/>
      <c r="I43" s="46"/>
      <c r="J43" s="46"/>
      <c r="K43" s="46"/>
      <c r="L43" s="46"/>
      <c r="M43" s="46"/>
      <c r="N43" s="18"/>
      <c r="O43" s="18"/>
      <c r="P43" s="18"/>
    </row>
    <row r="44" spans="1:16" x14ac:dyDescent="0.3">
      <c r="F44" s="46"/>
      <c r="G44" s="46"/>
      <c r="H44" s="46"/>
      <c r="I44" s="46"/>
      <c r="J44" s="46"/>
      <c r="K44" s="46"/>
      <c r="L44" s="46"/>
      <c r="M44" s="46"/>
      <c r="N44" s="18"/>
      <c r="O44" s="18"/>
      <c r="P44" s="18"/>
    </row>
    <row r="45" spans="1:16" x14ac:dyDescent="0.3">
      <c r="F45" s="46"/>
      <c r="G45" s="46"/>
      <c r="H45" s="46"/>
      <c r="I45" s="46"/>
      <c r="J45" s="46"/>
      <c r="K45" s="46"/>
      <c r="L45" s="46"/>
      <c r="M45" s="46"/>
      <c r="N45" s="18"/>
      <c r="O45" s="18"/>
      <c r="P45" s="18"/>
    </row>
    <row r="46" spans="1:16" x14ac:dyDescent="0.3">
      <c r="F46" s="46"/>
      <c r="G46" s="46"/>
      <c r="H46" s="46"/>
      <c r="I46" s="46"/>
      <c r="J46" s="46"/>
      <c r="K46" s="46"/>
      <c r="L46" s="46"/>
      <c r="M46" s="46"/>
      <c r="N46" s="18"/>
      <c r="O46" s="18"/>
      <c r="P46" s="18"/>
    </row>
    <row r="47" spans="1:16" x14ac:dyDescent="0.3">
      <c r="F47" s="46"/>
      <c r="G47" s="46"/>
      <c r="H47" s="46"/>
      <c r="I47" s="46"/>
      <c r="J47" s="46"/>
      <c r="K47" s="46"/>
      <c r="L47" s="46"/>
      <c r="M47" s="46"/>
      <c r="N47" s="18"/>
      <c r="O47" s="18"/>
      <c r="P47" s="18"/>
    </row>
    <row r="48" spans="1:16" x14ac:dyDescent="0.3">
      <c r="F48" s="46"/>
      <c r="G48" s="46"/>
      <c r="H48" s="46"/>
      <c r="I48" s="46"/>
      <c r="J48" s="46"/>
      <c r="K48" s="46"/>
      <c r="L48" s="46"/>
      <c r="M48" s="46"/>
      <c r="N48" s="18"/>
      <c r="O48" s="18"/>
      <c r="P48" s="18"/>
    </row>
    <row r="49" spans="6:16" x14ac:dyDescent="0.3">
      <c r="F49" s="46"/>
      <c r="G49" s="46"/>
      <c r="H49" s="46"/>
      <c r="I49" s="46"/>
      <c r="J49" s="46"/>
      <c r="K49" s="46"/>
      <c r="L49" s="46"/>
      <c r="M49" s="46"/>
      <c r="N49" s="18"/>
      <c r="O49" s="18"/>
      <c r="P49" s="18"/>
    </row>
    <row r="50" spans="6:16" x14ac:dyDescent="0.3">
      <c r="F50" s="46"/>
      <c r="G50" s="46"/>
      <c r="H50" s="46"/>
      <c r="I50" s="46"/>
      <c r="J50" s="46"/>
      <c r="K50" s="46"/>
      <c r="L50" s="46"/>
      <c r="M50" s="46"/>
      <c r="N50" s="18"/>
      <c r="O50" s="18"/>
      <c r="P50" s="18"/>
    </row>
    <row r="51" spans="6:16" x14ac:dyDescent="0.3">
      <c r="F51" s="46"/>
      <c r="G51" s="46"/>
      <c r="H51" s="46"/>
      <c r="I51" s="46"/>
      <c r="J51" s="46"/>
      <c r="K51" s="46"/>
      <c r="L51" s="46"/>
      <c r="M51" s="46"/>
      <c r="N51" s="18"/>
      <c r="O51" s="18"/>
      <c r="P51" s="18"/>
    </row>
    <row r="52" spans="6:16" x14ac:dyDescent="0.3">
      <c r="F52" s="46"/>
      <c r="G52" s="46"/>
      <c r="H52" s="46"/>
      <c r="I52" s="46"/>
      <c r="J52" s="46"/>
      <c r="K52" s="46"/>
      <c r="L52" s="46"/>
      <c r="M52" s="46"/>
      <c r="N52" s="18"/>
      <c r="O52" s="18"/>
      <c r="P52" s="18"/>
    </row>
    <row r="53" spans="6:16" x14ac:dyDescent="0.3">
      <c r="F53" s="46"/>
      <c r="G53" s="46"/>
      <c r="H53" s="46"/>
      <c r="I53" s="46"/>
      <c r="J53" s="46"/>
      <c r="K53" s="46"/>
      <c r="L53" s="46"/>
      <c r="M53" s="46"/>
      <c r="N53" s="18"/>
      <c r="O53" s="18"/>
      <c r="P53" s="18"/>
    </row>
    <row r="54" spans="6:16" x14ac:dyDescent="0.3">
      <c r="F54" s="46"/>
      <c r="G54" s="46"/>
      <c r="H54" s="46"/>
      <c r="I54" s="46"/>
      <c r="J54" s="46"/>
      <c r="K54" s="46"/>
      <c r="L54" s="46"/>
      <c r="M54" s="46"/>
    </row>
    <row r="55" spans="6:16" x14ac:dyDescent="0.3">
      <c r="F55" s="46"/>
      <c r="G55" s="46"/>
      <c r="H55" s="46"/>
      <c r="I55" s="46"/>
      <c r="J55" s="46"/>
      <c r="K55" s="46"/>
      <c r="L55" s="46"/>
      <c r="M55" s="46"/>
    </row>
    <row r="56" spans="6:16" x14ac:dyDescent="0.3">
      <c r="F56" s="46"/>
      <c r="G56" s="46"/>
      <c r="H56" s="46"/>
      <c r="I56" s="46"/>
      <c r="J56" s="46"/>
      <c r="K56" s="46"/>
      <c r="L56" s="46"/>
      <c r="M56" s="46"/>
    </row>
    <row r="57" spans="6:16" x14ac:dyDescent="0.3">
      <c r="F57" s="46"/>
      <c r="G57" s="46"/>
      <c r="H57" s="46"/>
      <c r="I57" s="46"/>
      <c r="J57" s="46"/>
      <c r="K57" s="46"/>
      <c r="L57" s="46"/>
      <c r="M57" s="46"/>
    </row>
    <row r="58" spans="6:16" x14ac:dyDescent="0.3">
      <c r="F58" s="46"/>
      <c r="G58" s="46"/>
      <c r="H58" s="46"/>
      <c r="I58" s="46"/>
      <c r="J58" s="46"/>
      <c r="K58" s="46"/>
      <c r="L58" s="46"/>
      <c r="M58" s="46"/>
    </row>
    <row r="59" spans="6:16" x14ac:dyDescent="0.3">
      <c r="F59" s="46"/>
      <c r="G59" s="46"/>
      <c r="H59" s="46"/>
      <c r="I59" s="46"/>
      <c r="J59" s="46"/>
      <c r="K59" s="46"/>
      <c r="L59" s="46"/>
      <c r="M59" s="46"/>
    </row>
    <row r="60" spans="6:16" x14ac:dyDescent="0.3">
      <c r="F60" s="46"/>
      <c r="G60" s="46"/>
      <c r="H60" s="46"/>
      <c r="I60" s="46"/>
      <c r="J60" s="46"/>
      <c r="K60" s="46"/>
      <c r="L60" s="46"/>
      <c r="M60" s="46"/>
    </row>
  </sheetData>
  <autoFilter ref="A6:Q11" xr:uid="{00000000-0009-0000-0000-000002000000}"/>
  <mergeCells count="35">
    <mergeCell ref="L7:L8"/>
    <mergeCell ref="A4:A5"/>
    <mergeCell ref="B4:B5"/>
    <mergeCell ref="C4:C5"/>
    <mergeCell ref="D4:D5"/>
    <mergeCell ref="E4:E5"/>
    <mergeCell ref="J7:J8"/>
    <mergeCell ref="K7:K8"/>
    <mergeCell ref="F7:F8"/>
    <mergeCell ref="G7:G8"/>
    <mergeCell ref="G4:G5"/>
    <mergeCell ref="H4:H5"/>
    <mergeCell ref="I4:I5"/>
    <mergeCell ref="P7:P8"/>
    <mergeCell ref="P4:P5"/>
    <mergeCell ref="Q4:Q5"/>
    <mergeCell ref="Q7:Q8"/>
    <mergeCell ref="M7:M8"/>
    <mergeCell ref="N7:N8"/>
    <mergeCell ref="A9:F9"/>
    <mergeCell ref="C10:F10"/>
    <mergeCell ref="C11:K11"/>
    <mergeCell ref="M4:O4"/>
    <mergeCell ref="O7:O8"/>
    <mergeCell ref="A7:A8"/>
    <mergeCell ref="B7:B8"/>
    <mergeCell ref="C7:C8"/>
    <mergeCell ref="D7:D8"/>
    <mergeCell ref="E7:E8"/>
    <mergeCell ref="J4:J5"/>
    <mergeCell ref="K4:K5"/>
    <mergeCell ref="L4:L5"/>
    <mergeCell ref="F4:F5"/>
    <mergeCell ref="H7:H8"/>
    <mergeCell ref="I7:I8"/>
  </mergeCells>
  <pageMargins left="0.23622047244094491" right="0.23622047244094491" top="0.35433070866141736" bottom="0.55118110236220474" header="0.31496062992125984" footer="0.31496062992125984"/>
  <pageSetup paperSize="8" scale="62" fitToHeight="0" orientation="landscape" horizontalDpi="4294967293" verticalDpi="4294967293" r:id="rId1"/>
  <headerFooter>
    <oddFooter>&amp;CStránka &amp;P z &amp;N&amp;R&amp;12Zpracoval odbor finanční, stav k 1. 11. 2025</oddFooter>
  </headerFooter>
  <colBreaks count="2" manualBreakCount="2">
    <brk id="14" max="1048575" man="1"/>
    <brk id="1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T80"/>
  <sheetViews>
    <sheetView zoomScale="69" zoomScaleNormal="69" zoomScaleSheetLayoutView="39" zoomScalePageLayoutView="55" workbookViewId="0">
      <selection activeCell="T13" sqref="T13"/>
    </sheetView>
  </sheetViews>
  <sheetFormatPr defaultRowHeight="14.4" x14ac:dyDescent="0.3"/>
  <cols>
    <col min="1" max="1" width="4.6640625" customWidth="1"/>
    <col min="2" max="2" width="14.33203125" customWidth="1"/>
    <col min="3" max="3" width="23.44140625" style="36" customWidth="1"/>
    <col min="4" max="4" width="17.33203125" style="36" customWidth="1"/>
    <col min="5" max="5" width="11.6640625" style="36" customWidth="1"/>
    <col min="6" max="6" width="8.6640625" style="36" customWidth="1"/>
    <col min="7" max="7" width="18.6640625" style="37" customWidth="1"/>
    <col min="8" max="8" width="13.6640625" style="38" customWidth="1"/>
    <col min="9" max="9" width="13.44140625" customWidth="1"/>
    <col min="10" max="10" width="15.33203125" customWidth="1"/>
    <col min="11" max="11" width="40.6640625" customWidth="1"/>
    <col min="12" max="12" width="20.44140625" customWidth="1"/>
    <col min="13" max="13" width="17.6640625" customWidth="1"/>
    <col min="14" max="14" width="16.6640625" customWidth="1"/>
    <col min="15" max="15" width="15.44140625" customWidth="1"/>
    <col min="16" max="16" width="14.33203125" customWidth="1"/>
    <col min="17" max="17" width="87.6640625" bestFit="1" customWidth="1"/>
    <col min="18" max="18" width="5.5546875" customWidth="1"/>
    <col min="19" max="19" width="13" bestFit="1" customWidth="1"/>
    <col min="20" max="20" width="14.33203125" bestFit="1" customWidth="1"/>
    <col min="21" max="21" width="13.88671875" customWidth="1"/>
    <col min="23" max="23" width="8.6640625" customWidth="1"/>
    <col min="244" max="244" width="4.6640625" customWidth="1"/>
    <col min="245" max="245" width="14.33203125" customWidth="1"/>
    <col min="246" max="246" width="23.44140625" customWidth="1"/>
    <col min="247" max="247" width="17.33203125" customWidth="1"/>
    <col min="248" max="248" width="11.6640625" customWidth="1"/>
    <col min="249" max="249" width="8.6640625" customWidth="1"/>
    <col min="250" max="250" width="18.6640625" customWidth="1"/>
    <col min="251" max="251" width="13.6640625" customWidth="1"/>
    <col min="252" max="252" width="13.44140625" customWidth="1"/>
    <col min="253" max="253" width="15.33203125" customWidth="1"/>
    <col min="254" max="254" width="40.6640625" customWidth="1"/>
    <col min="255" max="255" width="20.44140625" customWidth="1"/>
    <col min="256" max="256" width="17.6640625" customWidth="1"/>
    <col min="257" max="257" width="16.6640625" customWidth="1"/>
    <col min="258" max="258" width="13.6640625" customWidth="1"/>
    <col min="259" max="259" width="14.33203125" customWidth="1"/>
    <col min="260" max="260" width="12.6640625" customWidth="1"/>
    <col min="261" max="261" width="56.6640625" customWidth="1"/>
    <col min="262" max="263" width="0" hidden="1" customWidth="1"/>
    <col min="500" max="500" width="4.6640625" customWidth="1"/>
    <col min="501" max="501" width="14.33203125" customWidth="1"/>
    <col min="502" max="502" width="23.44140625" customWidth="1"/>
    <col min="503" max="503" width="17.33203125" customWidth="1"/>
    <col min="504" max="504" width="11.6640625" customWidth="1"/>
    <col min="505" max="505" width="8.6640625" customWidth="1"/>
    <col min="506" max="506" width="18.6640625" customWidth="1"/>
    <col min="507" max="507" width="13.6640625" customWidth="1"/>
    <col min="508" max="508" width="13.44140625" customWidth="1"/>
    <col min="509" max="509" width="15.33203125" customWidth="1"/>
    <col min="510" max="510" width="40.6640625" customWidth="1"/>
    <col min="511" max="511" width="20.44140625" customWidth="1"/>
    <col min="512" max="512" width="17.6640625" customWidth="1"/>
    <col min="513" max="513" width="16.6640625" customWidth="1"/>
    <col min="514" max="514" width="13.6640625" customWidth="1"/>
    <col min="515" max="515" width="14.33203125" customWidth="1"/>
    <col min="516" max="516" width="12.6640625" customWidth="1"/>
    <col min="517" max="517" width="56.6640625" customWidth="1"/>
    <col min="518" max="519" width="0" hidden="1" customWidth="1"/>
    <col min="756" max="756" width="4.6640625" customWidth="1"/>
    <col min="757" max="757" width="14.33203125" customWidth="1"/>
    <col min="758" max="758" width="23.44140625" customWidth="1"/>
    <col min="759" max="759" width="17.33203125" customWidth="1"/>
    <col min="760" max="760" width="11.6640625" customWidth="1"/>
    <col min="761" max="761" width="8.6640625" customWidth="1"/>
    <col min="762" max="762" width="18.6640625" customWidth="1"/>
    <col min="763" max="763" width="13.6640625" customWidth="1"/>
    <col min="764" max="764" width="13.44140625" customWidth="1"/>
    <col min="765" max="765" width="15.33203125" customWidth="1"/>
    <col min="766" max="766" width="40.6640625" customWidth="1"/>
    <col min="767" max="767" width="20.44140625" customWidth="1"/>
    <col min="768" max="768" width="17.6640625" customWidth="1"/>
    <col min="769" max="769" width="16.6640625" customWidth="1"/>
    <col min="770" max="770" width="13.6640625" customWidth="1"/>
    <col min="771" max="771" width="14.33203125" customWidth="1"/>
    <col min="772" max="772" width="12.6640625" customWidth="1"/>
    <col min="773" max="773" width="56.6640625" customWidth="1"/>
    <col min="774" max="775" width="0" hidden="1" customWidth="1"/>
    <col min="1012" max="1012" width="4.6640625" customWidth="1"/>
    <col min="1013" max="1013" width="14.33203125" customWidth="1"/>
    <col min="1014" max="1014" width="23.44140625" customWidth="1"/>
    <col min="1015" max="1015" width="17.33203125" customWidth="1"/>
    <col min="1016" max="1016" width="11.6640625" customWidth="1"/>
    <col min="1017" max="1017" width="8.6640625" customWidth="1"/>
    <col min="1018" max="1018" width="18.6640625" customWidth="1"/>
    <col min="1019" max="1019" width="13.6640625" customWidth="1"/>
    <col min="1020" max="1020" width="13.44140625" customWidth="1"/>
    <col min="1021" max="1021" width="15.33203125" customWidth="1"/>
    <col min="1022" max="1022" width="40.6640625" customWidth="1"/>
    <col min="1023" max="1023" width="20.44140625" customWidth="1"/>
    <col min="1024" max="1024" width="17.6640625" customWidth="1"/>
    <col min="1025" max="1025" width="16.6640625" customWidth="1"/>
    <col min="1026" max="1026" width="13.6640625" customWidth="1"/>
    <col min="1027" max="1027" width="14.33203125" customWidth="1"/>
    <col min="1028" max="1028" width="12.6640625" customWidth="1"/>
    <col min="1029" max="1029" width="56.6640625" customWidth="1"/>
    <col min="1030" max="1031" width="0" hidden="1" customWidth="1"/>
    <col min="1268" max="1268" width="4.6640625" customWidth="1"/>
    <col min="1269" max="1269" width="14.33203125" customWidth="1"/>
    <col min="1270" max="1270" width="23.44140625" customWidth="1"/>
    <col min="1271" max="1271" width="17.33203125" customWidth="1"/>
    <col min="1272" max="1272" width="11.6640625" customWidth="1"/>
    <col min="1273" max="1273" width="8.6640625" customWidth="1"/>
    <col min="1274" max="1274" width="18.6640625" customWidth="1"/>
    <col min="1275" max="1275" width="13.6640625" customWidth="1"/>
    <col min="1276" max="1276" width="13.44140625" customWidth="1"/>
    <col min="1277" max="1277" width="15.33203125" customWidth="1"/>
    <col min="1278" max="1278" width="40.6640625" customWidth="1"/>
    <col min="1279" max="1279" width="20.44140625" customWidth="1"/>
    <col min="1280" max="1280" width="17.6640625" customWidth="1"/>
    <col min="1281" max="1281" width="16.6640625" customWidth="1"/>
    <col min="1282" max="1282" width="13.6640625" customWidth="1"/>
    <col min="1283" max="1283" width="14.33203125" customWidth="1"/>
    <col min="1284" max="1284" width="12.6640625" customWidth="1"/>
    <col min="1285" max="1285" width="56.6640625" customWidth="1"/>
    <col min="1286" max="1287" width="0" hidden="1" customWidth="1"/>
    <col min="1524" max="1524" width="4.6640625" customWidth="1"/>
    <col min="1525" max="1525" width="14.33203125" customWidth="1"/>
    <col min="1526" max="1526" width="23.44140625" customWidth="1"/>
    <col min="1527" max="1527" width="17.33203125" customWidth="1"/>
    <col min="1528" max="1528" width="11.6640625" customWidth="1"/>
    <col min="1529" max="1529" width="8.6640625" customWidth="1"/>
    <col min="1530" max="1530" width="18.6640625" customWidth="1"/>
    <col min="1531" max="1531" width="13.6640625" customWidth="1"/>
    <col min="1532" max="1532" width="13.44140625" customWidth="1"/>
    <col min="1533" max="1533" width="15.33203125" customWidth="1"/>
    <col min="1534" max="1534" width="40.6640625" customWidth="1"/>
    <col min="1535" max="1535" width="20.44140625" customWidth="1"/>
    <col min="1536" max="1536" width="17.6640625" customWidth="1"/>
    <col min="1537" max="1537" width="16.6640625" customWidth="1"/>
    <col min="1538" max="1538" width="13.6640625" customWidth="1"/>
    <col min="1539" max="1539" width="14.33203125" customWidth="1"/>
    <col min="1540" max="1540" width="12.6640625" customWidth="1"/>
    <col min="1541" max="1541" width="56.6640625" customWidth="1"/>
    <col min="1542" max="1543" width="0" hidden="1" customWidth="1"/>
    <col min="1780" max="1780" width="4.6640625" customWidth="1"/>
    <col min="1781" max="1781" width="14.33203125" customWidth="1"/>
    <col min="1782" max="1782" width="23.44140625" customWidth="1"/>
    <col min="1783" max="1783" width="17.33203125" customWidth="1"/>
    <col min="1784" max="1784" width="11.6640625" customWidth="1"/>
    <col min="1785" max="1785" width="8.6640625" customWidth="1"/>
    <col min="1786" max="1786" width="18.6640625" customWidth="1"/>
    <col min="1787" max="1787" width="13.6640625" customWidth="1"/>
    <col min="1788" max="1788" width="13.44140625" customWidth="1"/>
    <col min="1789" max="1789" width="15.33203125" customWidth="1"/>
    <col min="1790" max="1790" width="40.6640625" customWidth="1"/>
    <col min="1791" max="1791" width="20.44140625" customWidth="1"/>
    <col min="1792" max="1792" width="17.6640625" customWidth="1"/>
    <col min="1793" max="1793" width="16.6640625" customWidth="1"/>
    <col min="1794" max="1794" width="13.6640625" customWidth="1"/>
    <col min="1795" max="1795" width="14.33203125" customWidth="1"/>
    <col min="1796" max="1796" width="12.6640625" customWidth="1"/>
    <col min="1797" max="1797" width="56.6640625" customWidth="1"/>
    <col min="1798" max="1799" width="0" hidden="1" customWidth="1"/>
    <col min="2036" max="2036" width="4.6640625" customWidth="1"/>
    <col min="2037" max="2037" width="14.33203125" customWidth="1"/>
    <col min="2038" max="2038" width="23.44140625" customWidth="1"/>
    <col min="2039" max="2039" width="17.33203125" customWidth="1"/>
    <col min="2040" max="2040" width="11.6640625" customWidth="1"/>
    <col min="2041" max="2041" width="8.6640625" customWidth="1"/>
    <col min="2042" max="2042" width="18.6640625" customWidth="1"/>
    <col min="2043" max="2043" width="13.6640625" customWidth="1"/>
    <col min="2044" max="2044" width="13.44140625" customWidth="1"/>
    <col min="2045" max="2045" width="15.33203125" customWidth="1"/>
    <col min="2046" max="2046" width="40.6640625" customWidth="1"/>
    <col min="2047" max="2047" width="20.44140625" customWidth="1"/>
    <col min="2048" max="2048" width="17.6640625" customWidth="1"/>
    <col min="2049" max="2049" width="16.6640625" customWidth="1"/>
    <col min="2050" max="2050" width="13.6640625" customWidth="1"/>
    <col min="2051" max="2051" width="14.33203125" customWidth="1"/>
    <col min="2052" max="2052" width="12.6640625" customWidth="1"/>
    <col min="2053" max="2053" width="56.6640625" customWidth="1"/>
    <col min="2054" max="2055" width="0" hidden="1" customWidth="1"/>
    <col min="2292" max="2292" width="4.6640625" customWidth="1"/>
    <col min="2293" max="2293" width="14.33203125" customWidth="1"/>
    <col min="2294" max="2294" width="23.44140625" customWidth="1"/>
    <col min="2295" max="2295" width="17.33203125" customWidth="1"/>
    <col min="2296" max="2296" width="11.6640625" customWidth="1"/>
    <col min="2297" max="2297" width="8.6640625" customWidth="1"/>
    <col min="2298" max="2298" width="18.6640625" customWidth="1"/>
    <col min="2299" max="2299" width="13.6640625" customWidth="1"/>
    <col min="2300" max="2300" width="13.44140625" customWidth="1"/>
    <col min="2301" max="2301" width="15.33203125" customWidth="1"/>
    <col min="2302" max="2302" width="40.6640625" customWidth="1"/>
    <col min="2303" max="2303" width="20.44140625" customWidth="1"/>
    <col min="2304" max="2304" width="17.6640625" customWidth="1"/>
    <col min="2305" max="2305" width="16.6640625" customWidth="1"/>
    <col min="2306" max="2306" width="13.6640625" customWidth="1"/>
    <col min="2307" max="2307" width="14.33203125" customWidth="1"/>
    <col min="2308" max="2308" width="12.6640625" customWidth="1"/>
    <col min="2309" max="2309" width="56.6640625" customWidth="1"/>
    <col min="2310" max="2311" width="0" hidden="1" customWidth="1"/>
    <col min="2548" max="2548" width="4.6640625" customWidth="1"/>
    <col min="2549" max="2549" width="14.33203125" customWidth="1"/>
    <col min="2550" max="2550" width="23.44140625" customWidth="1"/>
    <col min="2551" max="2551" width="17.33203125" customWidth="1"/>
    <col min="2552" max="2552" width="11.6640625" customWidth="1"/>
    <col min="2553" max="2553" width="8.6640625" customWidth="1"/>
    <col min="2554" max="2554" width="18.6640625" customWidth="1"/>
    <col min="2555" max="2555" width="13.6640625" customWidth="1"/>
    <col min="2556" max="2556" width="13.44140625" customWidth="1"/>
    <col min="2557" max="2557" width="15.33203125" customWidth="1"/>
    <col min="2558" max="2558" width="40.6640625" customWidth="1"/>
    <col min="2559" max="2559" width="20.44140625" customWidth="1"/>
    <col min="2560" max="2560" width="17.6640625" customWidth="1"/>
    <col min="2561" max="2561" width="16.6640625" customWidth="1"/>
    <col min="2562" max="2562" width="13.6640625" customWidth="1"/>
    <col min="2563" max="2563" width="14.33203125" customWidth="1"/>
    <col min="2564" max="2564" width="12.6640625" customWidth="1"/>
    <col min="2565" max="2565" width="56.6640625" customWidth="1"/>
    <col min="2566" max="2567" width="0" hidden="1" customWidth="1"/>
    <col min="2804" max="2804" width="4.6640625" customWidth="1"/>
    <col min="2805" max="2805" width="14.33203125" customWidth="1"/>
    <col min="2806" max="2806" width="23.44140625" customWidth="1"/>
    <col min="2807" max="2807" width="17.33203125" customWidth="1"/>
    <col min="2808" max="2808" width="11.6640625" customWidth="1"/>
    <col min="2809" max="2809" width="8.6640625" customWidth="1"/>
    <col min="2810" max="2810" width="18.6640625" customWidth="1"/>
    <col min="2811" max="2811" width="13.6640625" customWidth="1"/>
    <col min="2812" max="2812" width="13.44140625" customWidth="1"/>
    <col min="2813" max="2813" width="15.33203125" customWidth="1"/>
    <col min="2814" max="2814" width="40.6640625" customWidth="1"/>
    <col min="2815" max="2815" width="20.44140625" customWidth="1"/>
    <col min="2816" max="2816" width="17.6640625" customWidth="1"/>
    <col min="2817" max="2817" width="16.6640625" customWidth="1"/>
    <col min="2818" max="2818" width="13.6640625" customWidth="1"/>
    <col min="2819" max="2819" width="14.33203125" customWidth="1"/>
    <col min="2820" max="2820" width="12.6640625" customWidth="1"/>
    <col min="2821" max="2821" width="56.6640625" customWidth="1"/>
    <col min="2822" max="2823" width="0" hidden="1" customWidth="1"/>
    <col min="3060" max="3060" width="4.6640625" customWidth="1"/>
    <col min="3061" max="3061" width="14.33203125" customWidth="1"/>
    <col min="3062" max="3062" width="23.44140625" customWidth="1"/>
    <col min="3063" max="3063" width="17.33203125" customWidth="1"/>
    <col min="3064" max="3064" width="11.6640625" customWidth="1"/>
    <col min="3065" max="3065" width="8.6640625" customWidth="1"/>
    <col min="3066" max="3066" width="18.6640625" customWidth="1"/>
    <col min="3067" max="3067" width="13.6640625" customWidth="1"/>
    <col min="3068" max="3068" width="13.44140625" customWidth="1"/>
    <col min="3069" max="3069" width="15.33203125" customWidth="1"/>
    <col min="3070" max="3070" width="40.6640625" customWidth="1"/>
    <col min="3071" max="3071" width="20.44140625" customWidth="1"/>
    <col min="3072" max="3072" width="17.6640625" customWidth="1"/>
    <col min="3073" max="3073" width="16.6640625" customWidth="1"/>
    <col min="3074" max="3074" width="13.6640625" customWidth="1"/>
    <col min="3075" max="3075" width="14.33203125" customWidth="1"/>
    <col min="3076" max="3076" width="12.6640625" customWidth="1"/>
    <col min="3077" max="3077" width="56.6640625" customWidth="1"/>
    <col min="3078" max="3079" width="0" hidden="1" customWidth="1"/>
    <col min="3316" max="3316" width="4.6640625" customWidth="1"/>
    <col min="3317" max="3317" width="14.33203125" customWidth="1"/>
    <col min="3318" max="3318" width="23.44140625" customWidth="1"/>
    <col min="3319" max="3319" width="17.33203125" customWidth="1"/>
    <col min="3320" max="3320" width="11.6640625" customWidth="1"/>
    <col min="3321" max="3321" width="8.6640625" customWidth="1"/>
    <col min="3322" max="3322" width="18.6640625" customWidth="1"/>
    <col min="3323" max="3323" width="13.6640625" customWidth="1"/>
    <col min="3324" max="3324" width="13.44140625" customWidth="1"/>
    <col min="3325" max="3325" width="15.33203125" customWidth="1"/>
    <col min="3326" max="3326" width="40.6640625" customWidth="1"/>
    <col min="3327" max="3327" width="20.44140625" customWidth="1"/>
    <col min="3328" max="3328" width="17.6640625" customWidth="1"/>
    <col min="3329" max="3329" width="16.6640625" customWidth="1"/>
    <col min="3330" max="3330" width="13.6640625" customWidth="1"/>
    <col min="3331" max="3331" width="14.33203125" customWidth="1"/>
    <col min="3332" max="3332" width="12.6640625" customWidth="1"/>
    <col min="3333" max="3333" width="56.6640625" customWidth="1"/>
    <col min="3334" max="3335" width="0" hidden="1" customWidth="1"/>
    <col min="3572" max="3572" width="4.6640625" customWidth="1"/>
    <col min="3573" max="3573" width="14.33203125" customWidth="1"/>
    <col min="3574" max="3574" width="23.44140625" customWidth="1"/>
    <col min="3575" max="3575" width="17.33203125" customWidth="1"/>
    <col min="3576" max="3576" width="11.6640625" customWidth="1"/>
    <col min="3577" max="3577" width="8.6640625" customWidth="1"/>
    <col min="3578" max="3578" width="18.6640625" customWidth="1"/>
    <col min="3579" max="3579" width="13.6640625" customWidth="1"/>
    <col min="3580" max="3580" width="13.44140625" customWidth="1"/>
    <col min="3581" max="3581" width="15.33203125" customWidth="1"/>
    <col min="3582" max="3582" width="40.6640625" customWidth="1"/>
    <col min="3583" max="3583" width="20.44140625" customWidth="1"/>
    <col min="3584" max="3584" width="17.6640625" customWidth="1"/>
    <col min="3585" max="3585" width="16.6640625" customWidth="1"/>
    <col min="3586" max="3586" width="13.6640625" customWidth="1"/>
    <col min="3587" max="3587" width="14.33203125" customWidth="1"/>
    <col min="3588" max="3588" width="12.6640625" customWidth="1"/>
    <col min="3589" max="3589" width="56.6640625" customWidth="1"/>
    <col min="3590" max="3591" width="0" hidden="1" customWidth="1"/>
    <col min="3828" max="3828" width="4.6640625" customWidth="1"/>
    <col min="3829" max="3829" width="14.33203125" customWidth="1"/>
    <col min="3830" max="3830" width="23.44140625" customWidth="1"/>
    <col min="3831" max="3831" width="17.33203125" customWidth="1"/>
    <col min="3832" max="3832" width="11.6640625" customWidth="1"/>
    <col min="3833" max="3833" width="8.6640625" customWidth="1"/>
    <col min="3834" max="3834" width="18.6640625" customWidth="1"/>
    <col min="3835" max="3835" width="13.6640625" customWidth="1"/>
    <col min="3836" max="3836" width="13.44140625" customWidth="1"/>
    <col min="3837" max="3837" width="15.33203125" customWidth="1"/>
    <col min="3838" max="3838" width="40.6640625" customWidth="1"/>
    <col min="3839" max="3839" width="20.44140625" customWidth="1"/>
    <col min="3840" max="3840" width="17.6640625" customWidth="1"/>
    <col min="3841" max="3841" width="16.6640625" customWidth="1"/>
    <col min="3842" max="3842" width="13.6640625" customWidth="1"/>
    <col min="3843" max="3843" width="14.33203125" customWidth="1"/>
    <col min="3844" max="3844" width="12.6640625" customWidth="1"/>
    <col min="3845" max="3845" width="56.6640625" customWidth="1"/>
    <col min="3846" max="3847" width="0" hidden="1" customWidth="1"/>
    <col min="4084" max="4084" width="4.6640625" customWidth="1"/>
    <col min="4085" max="4085" width="14.33203125" customWidth="1"/>
    <col min="4086" max="4086" width="23.44140625" customWidth="1"/>
    <col min="4087" max="4087" width="17.33203125" customWidth="1"/>
    <col min="4088" max="4088" width="11.6640625" customWidth="1"/>
    <col min="4089" max="4089" width="8.6640625" customWidth="1"/>
    <col min="4090" max="4090" width="18.6640625" customWidth="1"/>
    <col min="4091" max="4091" width="13.6640625" customWidth="1"/>
    <col min="4092" max="4092" width="13.44140625" customWidth="1"/>
    <col min="4093" max="4093" width="15.33203125" customWidth="1"/>
    <col min="4094" max="4094" width="40.6640625" customWidth="1"/>
    <col min="4095" max="4095" width="20.44140625" customWidth="1"/>
    <col min="4096" max="4096" width="17.6640625" customWidth="1"/>
    <col min="4097" max="4097" width="16.6640625" customWidth="1"/>
    <col min="4098" max="4098" width="13.6640625" customWidth="1"/>
    <col min="4099" max="4099" width="14.33203125" customWidth="1"/>
    <col min="4100" max="4100" width="12.6640625" customWidth="1"/>
    <col min="4101" max="4101" width="56.6640625" customWidth="1"/>
    <col min="4102" max="4103" width="0" hidden="1" customWidth="1"/>
    <col min="4340" max="4340" width="4.6640625" customWidth="1"/>
    <col min="4341" max="4341" width="14.33203125" customWidth="1"/>
    <col min="4342" max="4342" width="23.44140625" customWidth="1"/>
    <col min="4343" max="4343" width="17.33203125" customWidth="1"/>
    <col min="4344" max="4344" width="11.6640625" customWidth="1"/>
    <col min="4345" max="4345" width="8.6640625" customWidth="1"/>
    <col min="4346" max="4346" width="18.6640625" customWidth="1"/>
    <col min="4347" max="4347" width="13.6640625" customWidth="1"/>
    <col min="4348" max="4348" width="13.44140625" customWidth="1"/>
    <col min="4349" max="4349" width="15.33203125" customWidth="1"/>
    <col min="4350" max="4350" width="40.6640625" customWidth="1"/>
    <col min="4351" max="4351" width="20.44140625" customWidth="1"/>
    <col min="4352" max="4352" width="17.6640625" customWidth="1"/>
    <col min="4353" max="4353" width="16.6640625" customWidth="1"/>
    <col min="4354" max="4354" width="13.6640625" customWidth="1"/>
    <col min="4355" max="4355" width="14.33203125" customWidth="1"/>
    <col min="4356" max="4356" width="12.6640625" customWidth="1"/>
    <col min="4357" max="4357" width="56.6640625" customWidth="1"/>
    <col min="4358" max="4359" width="0" hidden="1" customWidth="1"/>
    <col min="4596" max="4596" width="4.6640625" customWidth="1"/>
    <col min="4597" max="4597" width="14.33203125" customWidth="1"/>
    <col min="4598" max="4598" width="23.44140625" customWidth="1"/>
    <col min="4599" max="4599" width="17.33203125" customWidth="1"/>
    <col min="4600" max="4600" width="11.6640625" customWidth="1"/>
    <col min="4601" max="4601" width="8.6640625" customWidth="1"/>
    <col min="4602" max="4602" width="18.6640625" customWidth="1"/>
    <col min="4603" max="4603" width="13.6640625" customWidth="1"/>
    <col min="4604" max="4604" width="13.44140625" customWidth="1"/>
    <col min="4605" max="4605" width="15.33203125" customWidth="1"/>
    <col min="4606" max="4606" width="40.6640625" customWidth="1"/>
    <col min="4607" max="4607" width="20.44140625" customWidth="1"/>
    <col min="4608" max="4608" width="17.6640625" customWidth="1"/>
    <col min="4609" max="4609" width="16.6640625" customWidth="1"/>
    <col min="4610" max="4610" width="13.6640625" customWidth="1"/>
    <col min="4611" max="4611" width="14.33203125" customWidth="1"/>
    <col min="4612" max="4612" width="12.6640625" customWidth="1"/>
    <col min="4613" max="4613" width="56.6640625" customWidth="1"/>
    <col min="4614" max="4615" width="0" hidden="1" customWidth="1"/>
    <col min="4852" max="4852" width="4.6640625" customWidth="1"/>
    <col min="4853" max="4853" width="14.33203125" customWidth="1"/>
    <col min="4854" max="4854" width="23.44140625" customWidth="1"/>
    <col min="4855" max="4855" width="17.33203125" customWidth="1"/>
    <col min="4856" max="4856" width="11.6640625" customWidth="1"/>
    <col min="4857" max="4857" width="8.6640625" customWidth="1"/>
    <col min="4858" max="4858" width="18.6640625" customWidth="1"/>
    <col min="4859" max="4859" width="13.6640625" customWidth="1"/>
    <col min="4860" max="4860" width="13.44140625" customWidth="1"/>
    <col min="4861" max="4861" width="15.33203125" customWidth="1"/>
    <col min="4862" max="4862" width="40.6640625" customWidth="1"/>
    <col min="4863" max="4863" width="20.44140625" customWidth="1"/>
    <col min="4864" max="4864" width="17.6640625" customWidth="1"/>
    <col min="4865" max="4865" width="16.6640625" customWidth="1"/>
    <col min="4866" max="4866" width="13.6640625" customWidth="1"/>
    <col min="4867" max="4867" width="14.33203125" customWidth="1"/>
    <col min="4868" max="4868" width="12.6640625" customWidth="1"/>
    <col min="4869" max="4869" width="56.6640625" customWidth="1"/>
    <col min="4870" max="4871" width="0" hidden="1" customWidth="1"/>
    <col min="5108" max="5108" width="4.6640625" customWidth="1"/>
    <col min="5109" max="5109" width="14.33203125" customWidth="1"/>
    <col min="5110" max="5110" width="23.44140625" customWidth="1"/>
    <col min="5111" max="5111" width="17.33203125" customWidth="1"/>
    <col min="5112" max="5112" width="11.6640625" customWidth="1"/>
    <col min="5113" max="5113" width="8.6640625" customWidth="1"/>
    <col min="5114" max="5114" width="18.6640625" customWidth="1"/>
    <col min="5115" max="5115" width="13.6640625" customWidth="1"/>
    <col min="5116" max="5116" width="13.44140625" customWidth="1"/>
    <col min="5117" max="5117" width="15.33203125" customWidth="1"/>
    <col min="5118" max="5118" width="40.6640625" customWidth="1"/>
    <col min="5119" max="5119" width="20.44140625" customWidth="1"/>
    <col min="5120" max="5120" width="17.6640625" customWidth="1"/>
    <col min="5121" max="5121" width="16.6640625" customWidth="1"/>
    <col min="5122" max="5122" width="13.6640625" customWidth="1"/>
    <col min="5123" max="5123" width="14.33203125" customWidth="1"/>
    <col min="5124" max="5124" width="12.6640625" customWidth="1"/>
    <col min="5125" max="5125" width="56.6640625" customWidth="1"/>
    <col min="5126" max="5127" width="0" hidden="1" customWidth="1"/>
    <col min="5364" max="5364" width="4.6640625" customWidth="1"/>
    <col min="5365" max="5365" width="14.33203125" customWidth="1"/>
    <col min="5366" max="5366" width="23.44140625" customWidth="1"/>
    <col min="5367" max="5367" width="17.33203125" customWidth="1"/>
    <col min="5368" max="5368" width="11.6640625" customWidth="1"/>
    <col min="5369" max="5369" width="8.6640625" customWidth="1"/>
    <col min="5370" max="5370" width="18.6640625" customWidth="1"/>
    <col min="5371" max="5371" width="13.6640625" customWidth="1"/>
    <col min="5372" max="5372" width="13.44140625" customWidth="1"/>
    <col min="5373" max="5373" width="15.33203125" customWidth="1"/>
    <col min="5374" max="5374" width="40.6640625" customWidth="1"/>
    <col min="5375" max="5375" width="20.44140625" customWidth="1"/>
    <col min="5376" max="5376" width="17.6640625" customWidth="1"/>
    <col min="5377" max="5377" width="16.6640625" customWidth="1"/>
    <col min="5378" max="5378" width="13.6640625" customWidth="1"/>
    <col min="5379" max="5379" width="14.33203125" customWidth="1"/>
    <col min="5380" max="5380" width="12.6640625" customWidth="1"/>
    <col min="5381" max="5381" width="56.6640625" customWidth="1"/>
    <col min="5382" max="5383" width="0" hidden="1" customWidth="1"/>
    <col min="5620" max="5620" width="4.6640625" customWidth="1"/>
    <col min="5621" max="5621" width="14.33203125" customWidth="1"/>
    <col min="5622" max="5622" width="23.44140625" customWidth="1"/>
    <col min="5623" max="5623" width="17.33203125" customWidth="1"/>
    <col min="5624" max="5624" width="11.6640625" customWidth="1"/>
    <col min="5625" max="5625" width="8.6640625" customWidth="1"/>
    <col min="5626" max="5626" width="18.6640625" customWidth="1"/>
    <col min="5627" max="5627" width="13.6640625" customWidth="1"/>
    <col min="5628" max="5628" width="13.44140625" customWidth="1"/>
    <col min="5629" max="5629" width="15.33203125" customWidth="1"/>
    <col min="5630" max="5630" width="40.6640625" customWidth="1"/>
    <col min="5631" max="5631" width="20.44140625" customWidth="1"/>
    <col min="5632" max="5632" width="17.6640625" customWidth="1"/>
    <col min="5633" max="5633" width="16.6640625" customWidth="1"/>
    <col min="5634" max="5634" width="13.6640625" customWidth="1"/>
    <col min="5635" max="5635" width="14.33203125" customWidth="1"/>
    <col min="5636" max="5636" width="12.6640625" customWidth="1"/>
    <col min="5637" max="5637" width="56.6640625" customWidth="1"/>
    <col min="5638" max="5639" width="0" hidden="1" customWidth="1"/>
    <col min="5876" max="5876" width="4.6640625" customWidth="1"/>
    <col min="5877" max="5877" width="14.33203125" customWidth="1"/>
    <col min="5878" max="5878" width="23.44140625" customWidth="1"/>
    <col min="5879" max="5879" width="17.33203125" customWidth="1"/>
    <col min="5880" max="5880" width="11.6640625" customWidth="1"/>
    <col min="5881" max="5881" width="8.6640625" customWidth="1"/>
    <col min="5882" max="5882" width="18.6640625" customWidth="1"/>
    <col min="5883" max="5883" width="13.6640625" customWidth="1"/>
    <col min="5884" max="5884" width="13.44140625" customWidth="1"/>
    <col min="5885" max="5885" width="15.33203125" customWidth="1"/>
    <col min="5886" max="5886" width="40.6640625" customWidth="1"/>
    <col min="5887" max="5887" width="20.44140625" customWidth="1"/>
    <col min="5888" max="5888" width="17.6640625" customWidth="1"/>
    <col min="5889" max="5889" width="16.6640625" customWidth="1"/>
    <col min="5890" max="5890" width="13.6640625" customWidth="1"/>
    <col min="5891" max="5891" width="14.33203125" customWidth="1"/>
    <col min="5892" max="5892" width="12.6640625" customWidth="1"/>
    <col min="5893" max="5893" width="56.6640625" customWidth="1"/>
    <col min="5894" max="5895" width="0" hidden="1" customWidth="1"/>
    <col min="6132" max="6132" width="4.6640625" customWidth="1"/>
    <col min="6133" max="6133" width="14.33203125" customWidth="1"/>
    <col min="6134" max="6134" width="23.44140625" customWidth="1"/>
    <col min="6135" max="6135" width="17.33203125" customWidth="1"/>
    <col min="6136" max="6136" width="11.6640625" customWidth="1"/>
    <col min="6137" max="6137" width="8.6640625" customWidth="1"/>
    <col min="6138" max="6138" width="18.6640625" customWidth="1"/>
    <col min="6139" max="6139" width="13.6640625" customWidth="1"/>
    <col min="6140" max="6140" width="13.44140625" customWidth="1"/>
    <col min="6141" max="6141" width="15.33203125" customWidth="1"/>
    <col min="6142" max="6142" width="40.6640625" customWidth="1"/>
    <col min="6143" max="6143" width="20.44140625" customWidth="1"/>
    <col min="6144" max="6144" width="17.6640625" customWidth="1"/>
    <col min="6145" max="6145" width="16.6640625" customWidth="1"/>
    <col min="6146" max="6146" width="13.6640625" customWidth="1"/>
    <col min="6147" max="6147" width="14.33203125" customWidth="1"/>
    <col min="6148" max="6148" width="12.6640625" customWidth="1"/>
    <col min="6149" max="6149" width="56.6640625" customWidth="1"/>
    <col min="6150" max="6151" width="0" hidden="1" customWidth="1"/>
    <col min="6388" max="6388" width="4.6640625" customWidth="1"/>
    <col min="6389" max="6389" width="14.33203125" customWidth="1"/>
    <col min="6390" max="6390" width="23.44140625" customWidth="1"/>
    <col min="6391" max="6391" width="17.33203125" customWidth="1"/>
    <col min="6392" max="6392" width="11.6640625" customWidth="1"/>
    <col min="6393" max="6393" width="8.6640625" customWidth="1"/>
    <col min="6394" max="6394" width="18.6640625" customWidth="1"/>
    <col min="6395" max="6395" width="13.6640625" customWidth="1"/>
    <col min="6396" max="6396" width="13.44140625" customWidth="1"/>
    <col min="6397" max="6397" width="15.33203125" customWidth="1"/>
    <col min="6398" max="6398" width="40.6640625" customWidth="1"/>
    <col min="6399" max="6399" width="20.44140625" customWidth="1"/>
    <col min="6400" max="6400" width="17.6640625" customWidth="1"/>
    <col min="6401" max="6401" width="16.6640625" customWidth="1"/>
    <col min="6402" max="6402" width="13.6640625" customWidth="1"/>
    <col min="6403" max="6403" width="14.33203125" customWidth="1"/>
    <col min="6404" max="6404" width="12.6640625" customWidth="1"/>
    <col min="6405" max="6405" width="56.6640625" customWidth="1"/>
    <col min="6406" max="6407" width="0" hidden="1" customWidth="1"/>
    <col min="6644" max="6644" width="4.6640625" customWidth="1"/>
    <col min="6645" max="6645" width="14.33203125" customWidth="1"/>
    <col min="6646" max="6646" width="23.44140625" customWidth="1"/>
    <col min="6647" max="6647" width="17.33203125" customWidth="1"/>
    <col min="6648" max="6648" width="11.6640625" customWidth="1"/>
    <col min="6649" max="6649" width="8.6640625" customWidth="1"/>
    <col min="6650" max="6650" width="18.6640625" customWidth="1"/>
    <col min="6651" max="6651" width="13.6640625" customWidth="1"/>
    <col min="6652" max="6652" width="13.44140625" customWidth="1"/>
    <col min="6653" max="6653" width="15.33203125" customWidth="1"/>
    <col min="6654" max="6654" width="40.6640625" customWidth="1"/>
    <col min="6655" max="6655" width="20.44140625" customWidth="1"/>
    <col min="6656" max="6656" width="17.6640625" customWidth="1"/>
    <col min="6657" max="6657" width="16.6640625" customWidth="1"/>
    <col min="6658" max="6658" width="13.6640625" customWidth="1"/>
    <col min="6659" max="6659" width="14.33203125" customWidth="1"/>
    <col min="6660" max="6660" width="12.6640625" customWidth="1"/>
    <col min="6661" max="6661" width="56.6640625" customWidth="1"/>
    <col min="6662" max="6663" width="0" hidden="1" customWidth="1"/>
    <col min="6900" max="6900" width="4.6640625" customWidth="1"/>
    <col min="6901" max="6901" width="14.33203125" customWidth="1"/>
    <col min="6902" max="6902" width="23.44140625" customWidth="1"/>
    <col min="6903" max="6903" width="17.33203125" customWidth="1"/>
    <col min="6904" max="6904" width="11.6640625" customWidth="1"/>
    <col min="6905" max="6905" width="8.6640625" customWidth="1"/>
    <col min="6906" max="6906" width="18.6640625" customWidth="1"/>
    <col min="6907" max="6907" width="13.6640625" customWidth="1"/>
    <col min="6908" max="6908" width="13.44140625" customWidth="1"/>
    <col min="6909" max="6909" width="15.33203125" customWidth="1"/>
    <col min="6910" max="6910" width="40.6640625" customWidth="1"/>
    <col min="6911" max="6911" width="20.44140625" customWidth="1"/>
    <col min="6912" max="6912" width="17.6640625" customWidth="1"/>
    <col min="6913" max="6913" width="16.6640625" customWidth="1"/>
    <col min="6914" max="6914" width="13.6640625" customWidth="1"/>
    <col min="6915" max="6915" width="14.33203125" customWidth="1"/>
    <col min="6916" max="6916" width="12.6640625" customWidth="1"/>
    <col min="6917" max="6917" width="56.6640625" customWidth="1"/>
    <col min="6918" max="6919" width="0" hidden="1" customWidth="1"/>
    <col min="7156" max="7156" width="4.6640625" customWidth="1"/>
    <col min="7157" max="7157" width="14.33203125" customWidth="1"/>
    <col min="7158" max="7158" width="23.44140625" customWidth="1"/>
    <col min="7159" max="7159" width="17.33203125" customWidth="1"/>
    <col min="7160" max="7160" width="11.6640625" customWidth="1"/>
    <col min="7161" max="7161" width="8.6640625" customWidth="1"/>
    <col min="7162" max="7162" width="18.6640625" customWidth="1"/>
    <col min="7163" max="7163" width="13.6640625" customWidth="1"/>
    <col min="7164" max="7164" width="13.44140625" customWidth="1"/>
    <col min="7165" max="7165" width="15.33203125" customWidth="1"/>
    <col min="7166" max="7166" width="40.6640625" customWidth="1"/>
    <col min="7167" max="7167" width="20.44140625" customWidth="1"/>
    <col min="7168" max="7168" width="17.6640625" customWidth="1"/>
    <col min="7169" max="7169" width="16.6640625" customWidth="1"/>
    <col min="7170" max="7170" width="13.6640625" customWidth="1"/>
    <col min="7171" max="7171" width="14.33203125" customWidth="1"/>
    <col min="7172" max="7172" width="12.6640625" customWidth="1"/>
    <col min="7173" max="7173" width="56.6640625" customWidth="1"/>
    <col min="7174" max="7175" width="0" hidden="1" customWidth="1"/>
    <col min="7412" max="7412" width="4.6640625" customWidth="1"/>
    <col min="7413" max="7413" width="14.33203125" customWidth="1"/>
    <col min="7414" max="7414" width="23.44140625" customWidth="1"/>
    <col min="7415" max="7415" width="17.33203125" customWidth="1"/>
    <col min="7416" max="7416" width="11.6640625" customWidth="1"/>
    <col min="7417" max="7417" width="8.6640625" customWidth="1"/>
    <col min="7418" max="7418" width="18.6640625" customWidth="1"/>
    <col min="7419" max="7419" width="13.6640625" customWidth="1"/>
    <col min="7420" max="7420" width="13.44140625" customWidth="1"/>
    <col min="7421" max="7421" width="15.33203125" customWidth="1"/>
    <col min="7422" max="7422" width="40.6640625" customWidth="1"/>
    <col min="7423" max="7423" width="20.44140625" customWidth="1"/>
    <col min="7424" max="7424" width="17.6640625" customWidth="1"/>
    <col min="7425" max="7425" width="16.6640625" customWidth="1"/>
    <col min="7426" max="7426" width="13.6640625" customWidth="1"/>
    <col min="7427" max="7427" width="14.33203125" customWidth="1"/>
    <col min="7428" max="7428" width="12.6640625" customWidth="1"/>
    <col min="7429" max="7429" width="56.6640625" customWidth="1"/>
    <col min="7430" max="7431" width="0" hidden="1" customWidth="1"/>
    <col min="7668" max="7668" width="4.6640625" customWidth="1"/>
    <col min="7669" max="7669" width="14.33203125" customWidth="1"/>
    <col min="7670" max="7670" width="23.44140625" customWidth="1"/>
    <col min="7671" max="7671" width="17.33203125" customWidth="1"/>
    <col min="7672" max="7672" width="11.6640625" customWidth="1"/>
    <col min="7673" max="7673" width="8.6640625" customWidth="1"/>
    <col min="7674" max="7674" width="18.6640625" customWidth="1"/>
    <col min="7675" max="7675" width="13.6640625" customWidth="1"/>
    <col min="7676" max="7676" width="13.44140625" customWidth="1"/>
    <col min="7677" max="7677" width="15.33203125" customWidth="1"/>
    <col min="7678" max="7678" width="40.6640625" customWidth="1"/>
    <col min="7679" max="7679" width="20.44140625" customWidth="1"/>
    <col min="7680" max="7680" width="17.6640625" customWidth="1"/>
    <col min="7681" max="7681" width="16.6640625" customWidth="1"/>
    <col min="7682" max="7682" width="13.6640625" customWidth="1"/>
    <col min="7683" max="7683" width="14.33203125" customWidth="1"/>
    <col min="7684" max="7684" width="12.6640625" customWidth="1"/>
    <col min="7685" max="7685" width="56.6640625" customWidth="1"/>
    <col min="7686" max="7687" width="0" hidden="1" customWidth="1"/>
    <col min="7924" max="7924" width="4.6640625" customWidth="1"/>
    <col min="7925" max="7925" width="14.33203125" customWidth="1"/>
    <col min="7926" max="7926" width="23.44140625" customWidth="1"/>
    <col min="7927" max="7927" width="17.33203125" customWidth="1"/>
    <col min="7928" max="7928" width="11.6640625" customWidth="1"/>
    <col min="7929" max="7929" width="8.6640625" customWidth="1"/>
    <col min="7930" max="7930" width="18.6640625" customWidth="1"/>
    <col min="7931" max="7931" width="13.6640625" customWidth="1"/>
    <col min="7932" max="7932" width="13.44140625" customWidth="1"/>
    <col min="7933" max="7933" width="15.33203125" customWidth="1"/>
    <col min="7934" max="7934" width="40.6640625" customWidth="1"/>
    <col min="7935" max="7935" width="20.44140625" customWidth="1"/>
    <col min="7936" max="7936" width="17.6640625" customWidth="1"/>
    <col min="7937" max="7937" width="16.6640625" customWidth="1"/>
    <col min="7938" max="7938" width="13.6640625" customWidth="1"/>
    <col min="7939" max="7939" width="14.33203125" customWidth="1"/>
    <col min="7940" max="7940" width="12.6640625" customWidth="1"/>
    <col min="7941" max="7941" width="56.6640625" customWidth="1"/>
    <col min="7942" max="7943" width="0" hidden="1" customWidth="1"/>
    <col min="8180" max="8180" width="4.6640625" customWidth="1"/>
    <col min="8181" max="8181" width="14.33203125" customWidth="1"/>
    <col min="8182" max="8182" width="23.44140625" customWidth="1"/>
    <col min="8183" max="8183" width="17.33203125" customWidth="1"/>
    <col min="8184" max="8184" width="11.6640625" customWidth="1"/>
    <col min="8185" max="8185" width="8.6640625" customWidth="1"/>
    <col min="8186" max="8186" width="18.6640625" customWidth="1"/>
    <col min="8187" max="8187" width="13.6640625" customWidth="1"/>
    <col min="8188" max="8188" width="13.44140625" customWidth="1"/>
    <col min="8189" max="8189" width="15.33203125" customWidth="1"/>
    <col min="8190" max="8190" width="40.6640625" customWidth="1"/>
    <col min="8191" max="8191" width="20.44140625" customWidth="1"/>
    <col min="8192" max="8192" width="17.6640625" customWidth="1"/>
    <col min="8193" max="8193" width="16.6640625" customWidth="1"/>
    <col min="8194" max="8194" width="13.6640625" customWidth="1"/>
    <col min="8195" max="8195" width="14.33203125" customWidth="1"/>
    <col min="8196" max="8196" width="12.6640625" customWidth="1"/>
    <col min="8197" max="8197" width="56.6640625" customWidth="1"/>
    <col min="8198" max="8199" width="0" hidden="1" customWidth="1"/>
    <col min="8436" max="8436" width="4.6640625" customWidth="1"/>
    <col min="8437" max="8437" width="14.33203125" customWidth="1"/>
    <col min="8438" max="8438" width="23.44140625" customWidth="1"/>
    <col min="8439" max="8439" width="17.33203125" customWidth="1"/>
    <col min="8440" max="8440" width="11.6640625" customWidth="1"/>
    <col min="8441" max="8441" width="8.6640625" customWidth="1"/>
    <col min="8442" max="8442" width="18.6640625" customWidth="1"/>
    <col min="8443" max="8443" width="13.6640625" customWidth="1"/>
    <col min="8444" max="8444" width="13.44140625" customWidth="1"/>
    <col min="8445" max="8445" width="15.33203125" customWidth="1"/>
    <col min="8446" max="8446" width="40.6640625" customWidth="1"/>
    <col min="8447" max="8447" width="20.44140625" customWidth="1"/>
    <col min="8448" max="8448" width="17.6640625" customWidth="1"/>
    <col min="8449" max="8449" width="16.6640625" customWidth="1"/>
    <col min="8450" max="8450" width="13.6640625" customWidth="1"/>
    <col min="8451" max="8451" width="14.33203125" customWidth="1"/>
    <col min="8452" max="8452" width="12.6640625" customWidth="1"/>
    <col min="8453" max="8453" width="56.6640625" customWidth="1"/>
    <col min="8454" max="8455" width="0" hidden="1" customWidth="1"/>
    <col min="8692" max="8692" width="4.6640625" customWidth="1"/>
    <col min="8693" max="8693" width="14.33203125" customWidth="1"/>
    <col min="8694" max="8694" width="23.44140625" customWidth="1"/>
    <col min="8695" max="8695" width="17.33203125" customWidth="1"/>
    <col min="8696" max="8696" width="11.6640625" customWidth="1"/>
    <col min="8697" max="8697" width="8.6640625" customWidth="1"/>
    <col min="8698" max="8698" width="18.6640625" customWidth="1"/>
    <col min="8699" max="8699" width="13.6640625" customWidth="1"/>
    <col min="8700" max="8700" width="13.44140625" customWidth="1"/>
    <col min="8701" max="8701" width="15.33203125" customWidth="1"/>
    <col min="8702" max="8702" width="40.6640625" customWidth="1"/>
    <col min="8703" max="8703" width="20.44140625" customWidth="1"/>
    <col min="8704" max="8704" width="17.6640625" customWidth="1"/>
    <col min="8705" max="8705" width="16.6640625" customWidth="1"/>
    <col min="8706" max="8706" width="13.6640625" customWidth="1"/>
    <col min="8707" max="8707" width="14.33203125" customWidth="1"/>
    <col min="8708" max="8708" width="12.6640625" customWidth="1"/>
    <col min="8709" max="8709" width="56.6640625" customWidth="1"/>
    <col min="8710" max="8711" width="0" hidden="1" customWidth="1"/>
    <col min="8948" max="8948" width="4.6640625" customWidth="1"/>
    <col min="8949" max="8949" width="14.33203125" customWidth="1"/>
    <col min="8950" max="8950" width="23.44140625" customWidth="1"/>
    <col min="8951" max="8951" width="17.33203125" customWidth="1"/>
    <col min="8952" max="8952" width="11.6640625" customWidth="1"/>
    <col min="8953" max="8953" width="8.6640625" customWidth="1"/>
    <col min="8954" max="8954" width="18.6640625" customWidth="1"/>
    <col min="8955" max="8955" width="13.6640625" customWidth="1"/>
    <col min="8956" max="8956" width="13.44140625" customWidth="1"/>
    <col min="8957" max="8957" width="15.33203125" customWidth="1"/>
    <col min="8958" max="8958" width="40.6640625" customWidth="1"/>
    <col min="8959" max="8959" width="20.44140625" customWidth="1"/>
    <col min="8960" max="8960" width="17.6640625" customWidth="1"/>
    <col min="8961" max="8961" width="16.6640625" customWidth="1"/>
    <col min="8962" max="8962" width="13.6640625" customWidth="1"/>
    <col min="8963" max="8963" width="14.33203125" customWidth="1"/>
    <col min="8964" max="8964" width="12.6640625" customWidth="1"/>
    <col min="8965" max="8965" width="56.6640625" customWidth="1"/>
    <col min="8966" max="8967" width="0" hidden="1" customWidth="1"/>
    <col min="9204" max="9204" width="4.6640625" customWidth="1"/>
    <col min="9205" max="9205" width="14.33203125" customWidth="1"/>
    <col min="9206" max="9206" width="23.44140625" customWidth="1"/>
    <col min="9207" max="9207" width="17.33203125" customWidth="1"/>
    <col min="9208" max="9208" width="11.6640625" customWidth="1"/>
    <col min="9209" max="9209" width="8.6640625" customWidth="1"/>
    <col min="9210" max="9210" width="18.6640625" customWidth="1"/>
    <col min="9211" max="9211" width="13.6640625" customWidth="1"/>
    <col min="9212" max="9212" width="13.44140625" customWidth="1"/>
    <col min="9213" max="9213" width="15.33203125" customWidth="1"/>
    <col min="9214" max="9214" width="40.6640625" customWidth="1"/>
    <col min="9215" max="9215" width="20.44140625" customWidth="1"/>
    <col min="9216" max="9216" width="17.6640625" customWidth="1"/>
    <col min="9217" max="9217" width="16.6640625" customWidth="1"/>
    <col min="9218" max="9218" width="13.6640625" customWidth="1"/>
    <col min="9219" max="9219" width="14.33203125" customWidth="1"/>
    <col min="9220" max="9220" width="12.6640625" customWidth="1"/>
    <col min="9221" max="9221" width="56.6640625" customWidth="1"/>
    <col min="9222" max="9223" width="0" hidden="1" customWidth="1"/>
    <col min="9460" max="9460" width="4.6640625" customWidth="1"/>
    <col min="9461" max="9461" width="14.33203125" customWidth="1"/>
    <col min="9462" max="9462" width="23.44140625" customWidth="1"/>
    <col min="9463" max="9463" width="17.33203125" customWidth="1"/>
    <col min="9464" max="9464" width="11.6640625" customWidth="1"/>
    <col min="9465" max="9465" width="8.6640625" customWidth="1"/>
    <col min="9466" max="9466" width="18.6640625" customWidth="1"/>
    <col min="9467" max="9467" width="13.6640625" customWidth="1"/>
    <col min="9468" max="9468" width="13.44140625" customWidth="1"/>
    <col min="9469" max="9469" width="15.33203125" customWidth="1"/>
    <col min="9470" max="9470" width="40.6640625" customWidth="1"/>
    <col min="9471" max="9471" width="20.44140625" customWidth="1"/>
    <col min="9472" max="9472" width="17.6640625" customWidth="1"/>
    <col min="9473" max="9473" width="16.6640625" customWidth="1"/>
    <col min="9474" max="9474" width="13.6640625" customWidth="1"/>
    <col min="9475" max="9475" width="14.33203125" customWidth="1"/>
    <col min="9476" max="9476" width="12.6640625" customWidth="1"/>
    <col min="9477" max="9477" width="56.6640625" customWidth="1"/>
    <col min="9478" max="9479" width="0" hidden="1" customWidth="1"/>
    <col min="9716" max="9716" width="4.6640625" customWidth="1"/>
    <col min="9717" max="9717" width="14.33203125" customWidth="1"/>
    <col min="9718" max="9718" width="23.44140625" customWidth="1"/>
    <col min="9719" max="9719" width="17.33203125" customWidth="1"/>
    <col min="9720" max="9720" width="11.6640625" customWidth="1"/>
    <col min="9721" max="9721" width="8.6640625" customWidth="1"/>
    <col min="9722" max="9722" width="18.6640625" customWidth="1"/>
    <col min="9723" max="9723" width="13.6640625" customWidth="1"/>
    <col min="9724" max="9724" width="13.44140625" customWidth="1"/>
    <col min="9725" max="9725" width="15.33203125" customWidth="1"/>
    <col min="9726" max="9726" width="40.6640625" customWidth="1"/>
    <col min="9727" max="9727" width="20.44140625" customWidth="1"/>
    <col min="9728" max="9728" width="17.6640625" customWidth="1"/>
    <col min="9729" max="9729" width="16.6640625" customWidth="1"/>
    <col min="9730" max="9730" width="13.6640625" customWidth="1"/>
    <col min="9731" max="9731" width="14.33203125" customWidth="1"/>
    <col min="9732" max="9732" width="12.6640625" customWidth="1"/>
    <col min="9733" max="9733" width="56.6640625" customWidth="1"/>
    <col min="9734" max="9735" width="0" hidden="1" customWidth="1"/>
    <col min="9972" max="9972" width="4.6640625" customWidth="1"/>
    <col min="9973" max="9973" width="14.33203125" customWidth="1"/>
    <col min="9974" max="9974" width="23.44140625" customWidth="1"/>
    <col min="9975" max="9975" width="17.33203125" customWidth="1"/>
    <col min="9976" max="9976" width="11.6640625" customWidth="1"/>
    <col min="9977" max="9977" width="8.6640625" customWidth="1"/>
    <col min="9978" max="9978" width="18.6640625" customWidth="1"/>
    <col min="9979" max="9979" width="13.6640625" customWidth="1"/>
    <col min="9980" max="9980" width="13.44140625" customWidth="1"/>
    <col min="9981" max="9981" width="15.33203125" customWidth="1"/>
    <col min="9982" max="9982" width="40.6640625" customWidth="1"/>
    <col min="9983" max="9983" width="20.44140625" customWidth="1"/>
    <col min="9984" max="9984" width="17.6640625" customWidth="1"/>
    <col min="9985" max="9985" width="16.6640625" customWidth="1"/>
    <col min="9986" max="9986" width="13.6640625" customWidth="1"/>
    <col min="9987" max="9987" width="14.33203125" customWidth="1"/>
    <col min="9988" max="9988" width="12.6640625" customWidth="1"/>
    <col min="9989" max="9989" width="56.6640625" customWidth="1"/>
    <col min="9990" max="9991" width="0" hidden="1" customWidth="1"/>
    <col min="10228" max="10228" width="4.6640625" customWidth="1"/>
    <col min="10229" max="10229" width="14.33203125" customWidth="1"/>
    <col min="10230" max="10230" width="23.44140625" customWidth="1"/>
    <col min="10231" max="10231" width="17.33203125" customWidth="1"/>
    <col min="10232" max="10232" width="11.6640625" customWidth="1"/>
    <col min="10233" max="10233" width="8.6640625" customWidth="1"/>
    <col min="10234" max="10234" width="18.6640625" customWidth="1"/>
    <col min="10235" max="10235" width="13.6640625" customWidth="1"/>
    <col min="10236" max="10236" width="13.44140625" customWidth="1"/>
    <col min="10237" max="10237" width="15.33203125" customWidth="1"/>
    <col min="10238" max="10238" width="40.6640625" customWidth="1"/>
    <col min="10239" max="10239" width="20.44140625" customWidth="1"/>
    <col min="10240" max="10240" width="17.6640625" customWidth="1"/>
    <col min="10241" max="10241" width="16.6640625" customWidth="1"/>
    <col min="10242" max="10242" width="13.6640625" customWidth="1"/>
    <col min="10243" max="10243" width="14.33203125" customWidth="1"/>
    <col min="10244" max="10244" width="12.6640625" customWidth="1"/>
    <col min="10245" max="10245" width="56.6640625" customWidth="1"/>
    <col min="10246" max="10247" width="0" hidden="1" customWidth="1"/>
    <col min="10484" max="10484" width="4.6640625" customWidth="1"/>
    <col min="10485" max="10485" width="14.33203125" customWidth="1"/>
    <col min="10486" max="10486" width="23.44140625" customWidth="1"/>
    <col min="10487" max="10487" width="17.33203125" customWidth="1"/>
    <col min="10488" max="10488" width="11.6640625" customWidth="1"/>
    <col min="10489" max="10489" width="8.6640625" customWidth="1"/>
    <col min="10490" max="10490" width="18.6640625" customWidth="1"/>
    <col min="10491" max="10491" width="13.6640625" customWidth="1"/>
    <col min="10492" max="10492" width="13.44140625" customWidth="1"/>
    <col min="10493" max="10493" width="15.33203125" customWidth="1"/>
    <col min="10494" max="10494" width="40.6640625" customWidth="1"/>
    <col min="10495" max="10495" width="20.44140625" customWidth="1"/>
    <col min="10496" max="10496" width="17.6640625" customWidth="1"/>
    <col min="10497" max="10497" width="16.6640625" customWidth="1"/>
    <col min="10498" max="10498" width="13.6640625" customWidth="1"/>
    <col min="10499" max="10499" width="14.33203125" customWidth="1"/>
    <col min="10500" max="10500" width="12.6640625" customWidth="1"/>
    <col min="10501" max="10501" width="56.6640625" customWidth="1"/>
    <col min="10502" max="10503" width="0" hidden="1" customWidth="1"/>
    <col min="10740" max="10740" width="4.6640625" customWidth="1"/>
    <col min="10741" max="10741" width="14.33203125" customWidth="1"/>
    <col min="10742" max="10742" width="23.44140625" customWidth="1"/>
    <col min="10743" max="10743" width="17.33203125" customWidth="1"/>
    <col min="10744" max="10744" width="11.6640625" customWidth="1"/>
    <col min="10745" max="10745" width="8.6640625" customWidth="1"/>
    <col min="10746" max="10746" width="18.6640625" customWidth="1"/>
    <col min="10747" max="10747" width="13.6640625" customWidth="1"/>
    <col min="10748" max="10748" width="13.44140625" customWidth="1"/>
    <col min="10749" max="10749" width="15.33203125" customWidth="1"/>
    <col min="10750" max="10750" width="40.6640625" customWidth="1"/>
    <col min="10751" max="10751" width="20.44140625" customWidth="1"/>
    <col min="10752" max="10752" width="17.6640625" customWidth="1"/>
    <col min="10753" max="10753" width="16.6640625" customWidth="1"/>
    <col min="10754" max="10754" width="13.6640625" customWidth="1"/>
    <col min="10755" max="10755" width="14.33203125" customWidth="1"/>
    <col min="10756" max="10756" width="12.6640625" customWidth="1"/>
    <col min="10757" max="10757" width="56.6640625" customWidth="1"/>
    <col min="10758" max="10759" width="0" hidden="1" customWidth="1"/>
    <col min="10996" max="10996" width="4.6640625" customWidth="1"/>
    <col min="10997" max="10997" width="14.33203125" customWidth="1"/>
    <col min="10998" max="10998" width="23.44140625" customWidth="1"/>
    <col min="10999" max="10999" width="17.33203125" customWidth="1"/>
    <col min="11000" max="11000" width="11.6640625" customWidth="1"/>
    <col min="11001" max="11001" width="8.6640625" customWidth="1"/>
    <col min="11002" max="11002" width="18.6640625" customWidth="1"/>
    <col min="11003" max="11003" width="13.6640625" customWidth="1"/>
    <col min="11004" max="11004" width="13.44140625" customWidth="1"/>
    <col min="11005" max="11005" width="15.33203125" customWidth="1"/>
    <col min="11006" max="11006" width="40.6640625" customWidth="1"/>
    <col min="11007" max="11007" width="20.44140625" customWidth="1"/>
    <col min="11008" max="11008" width="17.6640625" customWidth="1"/>
    <col min="11009" max="11009" width="16.6640625" customWidth="1"/>
    <col min="11010" max="11010" width="13.6640625" customWidth="1"/>
    <col min="11011" max="11011" width="14.33203125" customWidth="1"/>
    <col min="11012" max="11012" width="12.6640625" customWidth="1"/>
    <col min="11013" max="11013" width="56.6640625" customWidth="1"/>
    <col min="11014" max="11015" width="0" hidden="1" customWidth="1"/>
    <col min="11252" max="11252" width="4.6640625" customWidth="1"/>
    <col min="11253" max="11253" width="14.33203125" customWidth="1"/>
    <col min="11254" max="11254" width="23.44140625" customWidth="1"/>
    <col min="11255" max="11255" width="17.33203125" customWidth="1"/>
    <col min="11256" max="11256" width="11.6640625" customWidth="1"/>
    <col min="11257" max="11257" width="8.6640625" customWidth="1"/>
    <col min="11258" max="11258" width="18.6640625" customWidth="1"/>
    <col min="11259" max="11259" width="13.6640625" customWidth="1"/>
    <col min="11260" max="11260" width="13.44140625" customWidth="1"/>
    <col min="11261" max="11261" width="15.33203125" customWidth="1"/>
    <col min="11262" max="11262" width="40.6640625" customWidth="1"/>
    <col min="11263" max="11263" width="20.44140625" customWidth="1"/>
    <col min="11264" max="11264" width="17.6640625" customWidth="1"/>
    <col min="11265" max="11265" width="16.6640625" customWidth="1"/>
    <col min="11266" max="11266" width="13.6640625" customWidth="1"/>
    <col min="11267" max="11267" width="14.33203125" customWidth="1"/>
    <col min="11268" max="11268" width="12.6640625" customWidth="1"/>
    <col min="11269" max="11269" width="56.6640625" customWidth="1"/>
    <col min="11270" max="11271" width="0" hidden="1" customWidth="1"/>
    <col min="11508" max="11508" width="4.6640625" customWidth="1"/>
    <col min="11509" max="11509" width="14.33203125" customWidth="1"/>
    <col min="11510" max="11510" width="23.44140625" customWidth="1"/>
    <col min="11511" max="11511" width="17.33203125" customWidth="1"/>
    <col min="11512" max="11512" width="11.6640625" customWidth="1"/>
    <col min="11513" max="11513" width="8.6640625" customWidth="1"/>
    <col min="11514" max="11514" width="18.6640625" customWidth="1"/>
    <col min="11515" max="11515" width="13.6640625" customWidth="1"/>
    <col min="11516" max="11516" width="13.44140625" customWidth="1"/>
    <col min="11517" max="11517" width="15.33203125" customWidth="1"/>
    <col min="11518" max="11518" width="40.6640625" customWidth="1"/>
    <col min="11519" max="11519" width="20.44140625" customWidth="1"/>
    <col min="11520" max="11520" width="17.6640625" customWidth="1"/>
    <col min="11521" max="11521" width="16.6640625" customWidth="1"/>
    <col min="11522" max="11522" width="13.6640625" customWidth="1"/>
    <col min="11523" max="11523" width="14.33203125" customWidth="1"/>
    <col min="11524" max="11524" width="12.6640625" customWidth="1"/>
    <col min="11525" max="11525" width="56.6640625" customWidth="1"/>
    <col min="11526" max="11527" width="0" hidden="1" customWidth="1"/>
    <col min="11764" max="11764" width="4.6640625" customWidth="1"/>
    <col min="11765" max="11765" width="14.33203125" customWidth="1"/>
    <col min="11766" max="11766" width="23.44140625" customWidth="1"/>
    <col min="11767" max="11767" width="17.33203125" customWidth="1"/>
    <col min="11768" max="11768" width="11.6640625" customWidth="1"/>
    <col min="11769" max="11769" width="8.6640625" customWidth="1"/>
    <col min="11770" max="11770" width="18.6640625" customWidth="1"/>
    <col min="11771" max="11771" width="13.6640625" customWidth="1"/>
    <col min="11772" max="11772" width="13.44140625" customWidth="1"/>
    <col min="11773" max="11773" width="15.33203125" customWidth="1"/>
    <col min="11774" max="11774" width="40.6640625" customWidth="1"/>
    <col min="11775" max="11775" width="20.44140625" customWidth="1"/>
    <col min="11776" max="11776" width="17.6640625" customWidth="1"/>
    <col min="11777" max="11777" width="16.6640625" customWidth="1"/>
    <col min="11778" max="11778" width="13.6640625" customWidth="1"/>
    <col min="11779" max="11779" width="14.33203125" customWidth="1"/>
    <col min="11780" max="11780" width="12.6640625" customWidth="1"/>
    <col min="11781" max="11781" width="56.6640625" customWidth="1"/>
    <col min="11782" max="11783" width="0" hidden="1" customWidth="1"/>
    <col min="12020" max="12020" width="4.6640625" customWidth="1"/>
    <col min="12021" max="12021" width="14.33203125" customWidth="1"/>
    <col min="12022" max="12022" width="23.44140625" customWidth="1"/>
    <col min="12023" max="12023" width="17.33203125" customWidth="1"/>
    <col min="12024" max="12024" width="11.6640625" customWidth="1"/>
    <col min="12025" max="12025" width="8.6640625" customWidth="1"/>
    <col min="12026" max="12026" width="18.6640625" customWidth="1"/>
    <col min="12027" max="12027" width="13.6640625" customWidth="1"/>
    <col min="12028" max="12028" width="13.44140625" customWidth="1"/>
    <col min="12029" max="12029" width="15.33203125" customWidth="1"/>
    <col min="12030" max="12030" width="40.6640625" customWidth="1"/>
    <col min="12031" max="12031" width="20.44140625" customWidth="1"/>
    <col min="12032" max="12032" width="17.6640625" customWidth="1"/>
    <col min="12033" max="12033" width="16.6640625" customWidth="1"/>
    <col min="12034" max="12034" width="13.6640625" customWidth="1"/>
    <col min="12035" max="12035" width="14.33203125" customWidth="1"/>
    <col min="12036" max="12036" width="12.6640625" customWidth="1"/>
    <col min="12037" max="12037" width="56.6640625" customWidth="1"/>
    <col min="12038" max="12039" width="0" hidden="1" customWidth="1"/>
    <col min="12276" max="12276" width="4.6640625" customWidth="1"/>
    <col min="12277" max="12277" width="14.33203125" customWidth="1"/>
    <col min="12278" max="12278" width="23.44140625" customWidth="1"/>
    <col min="12279" max="12279" width="17.33203125" customWidth="1"/>
    <col min="12280" max="12280" width="11.6640625" customWidth="1"/>
    <col min="12281" max="12281" width="8.6640625" customWidth="1"/>
    <col min="12282" max="12282" width="18.6640625" customWidth="1"/>
    <col min="12283" max="12283" width="13.6640625" customWidth="1"/>
    <col min="12284" max="12284" width="13.44140625" customWidth="1"/>
    <col min="12285" max="12285" width="15.33203125" customWidth="1"/>
    <col min="12286" max="12286" width="40.6640625" customWidth="1"/>
    <col min="12287" max="12287" width="20.44140625" customWidth="1"/>
    <col min="12288" max="12288" width="17.6640625" customWidth="1"/>
    <col min="12289" max="12289" width="16.6640625" customWidth="1"/>
    <col min="12290" max="12290" width="13.6640625" customWidth="1"/>
    <col min="12291" max="12291" width="14.33203125" customWidth="1"/>
    <col min="12292" max="12292" width="12.6640625" customWidth="1"/>
    <col min="12293" max="12293" width="56.6640625" customWidth="1"/>
    <col min="12294" max="12295" width="0" hidden="1" customWidth="1"/>
    <col min="12532" max="12532" width="4.6640625" customWidth="1"/>
    <col min="12533" max="12533" width="14.33203125" customWidth="1"/>
    <col min="12534" max="12534" width="23.44140625" customWidth="1"/>
    <col min="12535" max="12535" width="17.33203125" customWidth="1"/>
    <col min="12536" max="12536" width="11.6640625" customWidth="1"/>
    <col min="12537" max="12537" width="8.6640625" customWidth="1"/>
    <col min="12538" max="12538" width="18.6640625" customWidth="1"/>
    <col min="12539" max="12539" width="13.6640625" customWidth="1"/>
    <col min="12540" max="12540" width="13.44140625" customWidth="1"/>
    <col min="12541" max="12541" width="15.33203125" customWidth="1"/>
    <col min="12542" max="12542" width="40.6640625" customWidth="1"/>
    <col min="12543" max="12543" width="20.44140625" customWidth="1"/>
    <col min="12544" max="12544" width="17.6640625" customWidth="1"/>
    <col min="12545" max="12545" width="16.6640625" customWidth="1"/>
    <col min="12546" max="12546" width="13.6640625" customWidth="1"/>
    <col min="12547" max="12547" width="14.33203125" customWidth="1"/>
    <col min="12548" max="12548" width="12.6640625" customWidth="1"/>
    <col min="12549" max="12549" width="56.6640625" customWidth="1"/>
    <col min="12550" max="12551" width="0" hidden="1" customWidth="1"/>
    <col min="12788" max="12788" width="4.6640625" customWidth="1"/>
    <col min="12789" max="12789" width="14.33203125" customWidth="1"/>
    <col min="12790" max="12790" width="23.44140625" customWidth="1"/>
    <col min="12791" max="12791" width="17.33203125" customWidth="1"/>
    <col min="12792" max="12792" width="11.6640625" customWidth="1"/>
    <col min="12793" max="12793" width="8.6640625" customWidth="1"/>
    <col min="12794" max="12794" width="18.6640625" customWidth="1"/>
    <col min="12795" max="12795" width="13.6640625" customWidth="1"/>
    <col min="12796" max="12796" width="13.44140625" customWidth="1"/>
    <col min="12797" max="12797" width="15.33203125" customWidth="1"/>
    <col min="12798" max="12798" width="40.6640625" customWidth="1"/>
    <col min="12799" max="12799" width="20.44140625" customWidth="1"/>
    <col min="12800" max="12800" width="17.6640625" customWidth="1"/>
    <col min="12801" max="12801" width="16.6640625" customWidth="1"/>
    <col min="12802" max="12802" width="13.6640625" customWidth="1"/>
    <col min="12803" max="12803" width="14.33203125" customWidth="1"/>
    <col min="12804" max="12804" width="12.6640625" customWidth="1"/>
    <col min="12805" max="12805" width="56.6640625" customWidth="1"/>
    <col min="12806" max="12807" width="0" hidden="1" customWidth="1"/>
    <col min="13044" max="13044" width="4.6640625" customWidth="1"/>
    <col min="13045" max="13045" width="14.33203125" customWidth="1"/>
    <col min="13046" max="13046" width="23.44140625" customWidth="1"/>
    <col min="13047" max="13047" width="17.33203125" customWidth="1"/>
    <col min="13048" max="13048" width="11.6640625" customWidth="1"/>
    <col min="13049" max="13049" width="8.6640625" customWidth="1"/>
    <col min="13050" max="13050" width="18.6640625" customWidth="1"/>
    <col min="13051" max="13051" width="13.6640625" customWidth="1"/>
    <col min="13052" max="13052" width="13.44140625" customWidth="1"/>
    <col min="13053" max="13053" width="15.33203125" customWidth="1"/>
    <col min="13054" max="13054" width="40.6640625" customWidth="1"/>
    <col min="13055" max="13055" width="20.44140625" customWidth="1"/>
    <col min="13056" max="13056" width="17.6640625" customWidth="1"/>
    <col min="13057" max="13057" width="16.6640625" customWidth="1"/>
    <col min="13058" max="13058" width="13.6640625" customWidth="1"/>
    <col min="13059" max="13059" width="14.33203125" customWidth="1"/>
    <col min="13060" max="13060" width="12.6640625" customWidth="1"/>
    <col min="13061" max="13061" width="56.6640625" customWidth="1"/>
    <col min="13062" max="13063" width="0" hidden="1" customWidth="1"/>
    <col min="13300" max="13300" width="4.6640625" customWidth="1"/>
    <col min="13301" max="13301" width="14.33203125" customWidth="1"/>
    <col min="13302" max="13302" width="23.44140625" customWidth="1"/>
    <col min="13303" max="13303" width="17.33203125" customWidth="1"/>
    <col min="13304" max="13304" width="11.6640625" customWidth="1"/>
    <col min="13305" max="13305" width="8.6640625" customWidth="1"/>
    <col min="13306" max="13306" width="18.6640625" customWidth="1"/>
    <col min="13307" max="13307" width="13.6640625" customWidth="1"/>
    <col min="13308" max="13308" width="13.44140625" customWidth="1"/>
    <col min="13309" max="13309" width="15.33203125" customWidth="1"/>
    <col min="13310" max="13310" width="40.6640625" customWidth="1"/>
    <col min="13311" max="13311" width="20.44140625" customWidth="1"/>
    <col min="13312" max="13312" width="17.6640625" customWidth="1"/>
    <col min="13313" max="13313" width="16.6640625" customWidth="1"/>
    <col min="13314" max="13314" width="13.6640625" customWidth="1"/>
    <col min="13315" max="13315" width="14.33203125" customWidth="1"/>
    <col min="13316" max="13316" width="12.6640625" customWidth="1"/>
    <col min="13317" max="13317" width="56.6640625" customWidth="1"/>
    <col min="13318" max="13319" width="0" hidden="1" customWidth="1"/>
    <col min="13556" max="13556" width="4.6640625" customWidth="1"/>
    <col min="13557" max="13557" width="14.33203125" customWidth="1"/>
    <col min="13558" max="13558" width="23.44140625" customWidth="1"/>
    <col min="13559" max="13559" width="17.33203125" customWidth="1"/>
    <col min="13560" max="13560" width="11.6640625" customWidth="1"/>
    <col min="13561" max="13561" width="8.6640625" customWidth="1"/>
    <col min="13562" max="13562" width="18.6640625" customWidth="1"/>
    <col min="13563" max="13563" width="13.6640625" customWidth="1"/>
    <col min="13564" max="13564" width="13.44140625" customWidth="1"/>
    <col min="13565" max="13565" width="15.33203125" customWidth="1"/>
    <col min="13566" max="13566" width="40.6640625" customWidth="1"/>
    <col min="13567" max="13567" width="20.44140625" customWidth="1"/>
    <col min="13568" max="13568" width="17.6640625" customWidth="1"/>
    <col min="13569" max="13569" width="16.6640625" customWidth="1"/>
    <col min="13570" max="13570" width="13.6640625" customWidth="1"/>
    <col min="13571" max="13571" width="14.33203125" customWidth="1"/>
    <col min="13572" max="13572" width="12.6640625" customWidth="1"/>
    <col min="13573" max="13573" width="56.6640625" customWidth="1"/>
    <col min="13574" max="13575" width="0" hidden="1" customWidth="1"/>
    <col min="13812" max="13812" width="4.6640625" customWidth="1"/>
    <col min="13813" max="13813" width="14.33203125" customWidth="1"/>
    <col min="13814" max="13814" width="23.44140625" customWidth="1"/>
    <col min="13815" max="13815" width="17.33203125" customWidth="1"/>
    <col min="13816" max="13816" width="11.6640625" customWidth="1"/>
    <col min="13817" max="13817" width="8.6640625" customWidth="1"/>
    <col min="13818" max="13818" width="18.6640625" customWidth="1"/>
    <col min="13819" max="13819" width="13.6640625" customWidth="1"/>
    <col min="13820" max="13820" width="13.44140625" customWidth="1"/>
    <col min="13821" max="13821" width="15.33203125" customWidth="1"/>
    <col min="13822" max="13822" width="40.6640625" customWidth="1"/>
    <col min="13823" max="13823" width="20.44140625" customWidth="1"/>
    <col min="13824" max="13824" width="17.6640625" customWidth="1"/>
    <col min="13825" max="13825" width="16.6640625" customWidth="1"/>
    <col min="13826" max="13826" width="13.6640625" customWidth="1"/>
    <col min="13827" max="13827" width="14.33203125" customWidth="1"/>
    <col min="13828" max="13828" width="12.6640625" customWidth="1"/>
    <col min="13829" max="13829" width="56.6640625" customWidth="1"/>
    <col min="13830" max="13831" width="0" hidden="1" customWidth="1"/>
    <col min="14068" max="14068" width="4.6640625" customWidth="1"/>
    <col min="14069" max="14069" width="14.33203125" customWidth="1"/>
    <col min="14070" max="14070" width="23.44140625" customWidth="1"/>
    <col min="14071" max="14071" width="17.33203125" customWidth="1"/>
    <col min="14072" max="14072" width="11.6640625" customWidth="1"/>
    <col min="14073" max="14073" width="8.6640625" customWidth="1"/>
    <col min="14074" max="14074" width="18.6640625" customWidth="1"/>
    <col min="14075" max="14075" width="13.6640625" customWidth="1"/>
    <col min="14076" max="14076" width="13.44140625" customWidth="1"/>
    <col min="14077" max="14077" width="15.33203125" customWidth="1"/>
    <col min="14078" max="14078" width="40.6640625" customWidth="1"/>
    <col min="14079" max="14079" width="20.44140625" customWidth="1"/>
    <col min="14080" max="14080" width="17.6640625" customWidth="1"/>
    <col min="14081" max="14081" width="16.6640625" customWidth="1"/>
    <col min="14082" max="14082" width="13.6640625" customWidth="1"/>
    <col min="14083" max="14083" width="14.33203125" customWidth="1"/>
    <col min="14084" max="14084" width="12.6640625" customWidth="1"/>
    <col min="14085" max="14085" width="56.6640625" customWidth="1"/>
    <col min="14086" max="14087" width="0" hidden="1" customWidth="1"/>
    <col min="14324" max="14324" width="4.6640625" customWidth="1"/>
    <col min="14325" max="14325" width="14.33203125" customWidth="1"/>
    <col min="14326" max="14326" width="23.44140625" customWidth="1"/>
    <col min="14327" max="14327" width="17.33203125" customWidth="1"/>
    <col min="14328" max="14328" width="11.6640625" customWidth="1"/>
    <col min="14329" max="14329" width="8.6640625" customWidth="1"/>
    <col min="14330" max="14330" width="18.6640625" customWidth="1"/>
    <col min="14331" max="14331" width="13.6640625" customWidth="1"/>
    <col min="14332" max="14332" width="13.44140625" customWidth="1"/>
    <col min="14333" max="14333" width="15.33203125" customWidth="1"/>
    <col min="14334" max="14334" width="40.6640625" customWidth="1"/>
    <col min="14335" max="14335" width="20.44140625" customWidth="1"/>
    <col min="14336" max="14336" width="17.6640625" customWidth="1"/>
    <col min="14337" max="14337" width="16.6640625" customWidth="1"/>
    <col min="14338" max="14338" width="13.6640625" customWidth="1"/>
    <col min="14339" max="14339" width="14.33203125" customWidth="1"/>
    <col min="14340" max="14340" width="12.6640625" customWidth="1"/>
    <col min="14341" max="14341" width="56.6640625" customWidth="1"/>
    <col min="14342" max="14343" width="0" hidden="1" customWidth="1"/>
    <col min="14580" max="14580" width="4.6640625" customWidth="1"/>
    <col min="14581" max="14581" width="14.33203125" customWidth="1"/>
    <col min="14582" max="14582" width="23.44140625" customWidth="1"/>
    <col min="14583" max="14583" width="17.33203125" customWidth="1"/>
    <col min="14584" max="14584" width="11.6640625" customWidth="1"/>
    <col min="14585" max="14585" width="8.6640625" customWidth="1"/>
    <col min="14586" max="14586" width="18.6640625" customWidth="1"/>
    <col min="14587" max="14587" width="13.6640625" customWidth="1"/>
    <col min="14588" max="14588" width="13.44140625" customWidth="1"/>
    <col min="14589" max="14589" width="15.33203125" customWidth="1"/>
    <col min="14590" max="14590" width="40.6640625" customWidth="1"/>
    <col min="14591" max="14591" width="20.44140625" customWidth="1"/>
    <col min="14592" max="14592" width="17.6640625" customWidth="1"/>
    <col min="14593" max="14593" width="16.6640625" customWidth="1"/>
    <col min="14594" max="14594" width="13.6640625" customWidth="1"/>
    <col min="14595" max="14595" width="14.33203125" customWidth="1"/>
    <col min="14596" max="14596" width="12.6640625" customWidth="1"/>
    <col min="14597" max="14597" width="56.6640625" customWidth="1"/>
    <col min="14598" max="14599" width="0" hidden="1" customWidth="1"/>
    <col min="14836" max="14836" width="4.6640625" customWidth="1"/>
    <col min="14837" max="14837" width="14.33203125" customWidth="1"/>
    <col min="14838" max="14838" width="23.44140625" customWidth="1"/>
    <col min="14839" max="14839" width="17.33203125" customWidth="1"/>
    <col min="14840" max="14840" width="11.6640625" customWidth="1"/>
    <col min="14841" max="14841" width="8.6640625" customWidth="1"/>
    <col min="14842" max="14842" width="18.6640625" customWidth="1"/>
    <col min="14843" max="14843" width="13.6640625" customWidth="1"/>
    <col min="14844" max="14844" width="13.44140625" customWidth="1"/>
    <col min="14845" max="14845" width="15.33203125" customWidth="1"/>
    <col min="14846" max="14846" width="40.6640625" customWidth="1"/>
    <col min="14847" max="14847" width="20.44140625" customWidth="1"/>
    <col min="14848" max="14848" width="17.6640625" customWidth="1"/>
    <col min="14849" max="14849" width="16.6640625" customWidth="1"/>
    <col min="14850" max="14850" width="13.6640625" customWidth="1"/>
    <col min="14851" max="14851" width="14.33203125" customWidth="1"/>
    <col min="14852" max="14852" width="12.6640625" customWidth="1"/>
    <col min="14853" max="14853" width="56.6640625" customWidth="1"/>
    <col min="14854" max="14855" width="0" hidden="1" customWidth="1"/>
    <col min="15092" max="15092" width="4.6640625" customWidth="1"/>
    <col min="15093" max="15093" width="14.33203125" customWidth="1"/>
    <col min="15094" max="15094" width="23.44140625" customWidth="1"/>
    <col min="15095" max="15095" width="17.33203125" customWidth="1"/>
    <col min="15096" max="15096" width="11.6640625" customWidth="1"/>
    <col min="15097" max="15097" width="8.6640625" customWidth="1"/>
    <col min="15098" max="15098" width="18.6640625" customWidth="1"/>
    <col min="15099" max="15099" width="13.6640625" customWidth="1"/>
    <col min="15100" max="15100" width="13.44140625" customWidth="1"/>
    <col min="15101" max="15101" width="15.33203125" customWidth="1"/>
    <col min="15102" max="15102" width="40.6640625" customWidth="1"/>
    <col min="15103" max="15103" width="20.44140625" customWidth="1"/>
    <col min="15104" max="15104" width="17.6640625" customWidth="1"/>
    <col min="15105" max="15105" width="16.6640625" customWidth="1"/>
    <col min="15106" max="15106" width="13.6640625" customWidth="1"/>
    <col min="15107" max="15107" width="14.33203125" customWidth="1"/>
    <col min="15108" max="15108" width="12.6640625" customWidth="1"/>
    <col min="15109" max="15109" width="56.6640625" customWidth="1"/>
    <col min="15110" max="15111" width="0" hidden="1" customWidth="1"/>
    <col min="15348" max="15348" width="4.6640625" customWidth="1"/>
    <col min="15349" max="15349" width="14.33203125" customWidth="1"/>
    <col min="15350" max="15350" width="23.44140625" customWidth="1"/>
    <col min="15351" max="15351" width="17.33203125" customWidth="1"/>
    <col min="15352" max="15352" width="11.6640625" customWidth="1"/>
    <col min="15353" max="15353" width="8.6640625" customWidth="1"/>
    <col min="15354" max="15354" width="18.6640625" customWidth="1"/>
    <col min="15355" max="15355" width="13.6640625" customWidth="1"/>
    <col min="15356" max="15356" width="13.44140625" customWidth="1"/>
    <col min="15357" max="15357" width="15.33203125" customWidth="1"/>
    <col min="15358" max="15358" width="40.6640625" customWidth="1"/>
    <col min="15359" max="15359" width="20.44140625" customWidth="1"/>
    <col min="15360" max="15360" width="17.6640625" customWidth="1"/>
    <col min="15361" max="15361" width="16.6640625" customWidth="1"/>
    <col min="15362" max="15362" width="13.6640625" customWidth="1"/>
    <col min="15363" max="15363" width="14.33203125" customWidth="1"/>
    <col min="15364" max="15364" width="12.6640625" customWidth="1"/>
    <col min="15365" max="15365" width="56.6640625" customWidth="1"/>
    <col min="15366" max="15367" width="0" hidden="1" customWidth="1"/>
    <col min="15604" max="15604" width="4.6640625" customWidth="1"/>
    <col min="15605" max="15605" width="14.33203125" customWidth="1"/>
    <col min="15606" max="15606" width="23.44140625" customWidth="1"/>
    <col min="15607" max="15607" width="17.33203125" customWidth="1"/>
    <col min="15608" max="15608" width="11.6640625" customWidth="1"/>
    <col min="15609" max="15609" width="8.6640625" customWidth="1"/>
    <col min="15610" max="15610" width="18.6640625" customWidth="1"/>
    <col min="15611" max="15611" width="13.6640625" customWidth="1"/>
    <col min="15612" max="15612" width="13.44140625" customWidth="1"/>
    <col min="15613" max="15613" width="15.33203125" customWidth="1"/>
    <col min="15614" max="15614" width="40.6640625" customWidth="1"/>
    <col min="15615" max="15615" width="20.44140625" customWidth="1"/>
    <col min="15616" max="15616" width="17.6640625" customWidth="1"/>
    <col min="15617" max="15617" width="16.6640625" customWidth="1"/>
    <col min="15618" max="15618" width="13.6640625" customWidth="1"/>
    <col min="15619" max="15619" width="14.33203125" customWidth="1"/>
    <col min="15620" max="15620" width="12.6640625" customWidth="1"/>
    <col min="15621" max="15621" width="56.6640625" customWidth="1"/>
    <col min="15622" max="15623" width="0" hidden="1" customWidth="1"/>
    <col min="15860" max="15860" width="4.6640625" customWidth="1"/>
    <col min="15861" max="15861" width="14.33203125" customWidth="1"/>
    <col min="15862" max="15862" width="23.44140625" customWidth="1"/>
    <col min="15863" max="15863" width="17.33203125" customWidth="1"/>
    <col min="15864" max="15864" width="11.6640625" customWidth="1"/>
    <col min="15865" max="15865" width="8.6640625" customWidth="1"/>
    <col min="15866" max="15866" width="18.6640625" customWidth="1"/>
    <col min="15867" max="15867" width="13.6640625" customWidth="1"/>
    <col min="15868" max="15868" width="13.44140625" customWidth="1"/>
    <col min="15869" max="15869" width="15.33203125" customWidth="1"/>
    <col min="15870" max="15870" width="40.6640625" customWidth="1"/>
    <col min="15871" max="15871" width="20.44140625" customWidth="1"/>
    <col min="15872" max="15872" width="17.6640625" customWidth="1"/>
    <col min="15873" max="15873" width="16.6640625" customWidth="1"/>
    <col min="15874" max="15874" width="13.6640625" customWidth="1"/>
    <col min="15875" max="15875" width="14.33203125" customWidth="1"/>
    <col min="15876" max="15876" width="12.6640625" customWidth="1"/>
    <col min="15877" max="15877" width="56.6640625" customWidth="1"/>
    <col min="15878" max="15879" width="0" hidden="1" customWidth="1"/>
    <col min="16116" max="16116" width="4.6640625" customWidth="1"/>
    <col min="16117" max="16117" width="14.33203125" customWidth="1"/>
    <col min="16118" max="16118" width="23.44140625" customWidth="1"/>
    <col min="16119" max="16119" width="17.33203125" customWidth="1"/>
    <col min="16120" max="16120" width="11.6640625" customWidth="1"/>
    <col min="16121" max="16121" width="8.6640625" customWidth="1"/>
    <col min="16122" max="16122" width="18.6640625" customWidth="1"/>
    <col min="16123" max="16123" width="13.6640625" customWidth="1"/>
    <col min="16124" max="16124" width="13.44140625" customWidth="1"/>
    <col min="16125" max="16125" width="15.33203125" customWidth="1"/>
    <col min="16126" max="16126" width="40.6640625" customWidth="1"/>
    <col min="16127" max="16127" width="20.44140625" customWidth="1"/>
    <col min="16128" max="16128" width="17.6640625" customWidth="1"/>
    <col min="16129" max="16129" width="16.6640625" customWidth="1"/>
    <col min="16130" max="16130" width="13.6640625" customWidth="1"/>
    <col min="16131" max="16131" width="14.33203125" customWidth="1"/>
    <col min="16132" max="16132" width="12.6640625" customWidth="1"/>
    <col min="16133" max="16133" width="56.6640625" customWidth="1"/>
    <col min="16134" max="16135" width="0" hidden="1" customWidth="1"/>
  </cols>
  <sheetData>
    <row r="1" spans="1:20" ht="26.4" customHeight="1" x14ac:dyDescent="0.45">
      <c r="A1" s="77" t="s">
        <v>114</v>
      </c>
    </row>
    <row r="2" spans="1:20" ht="37.950000000000003" customHeight="1" x14ac:dyDescent="0.55000000000000004">
      <c r="A2" s="78" t="s">
        <v>48</v>
      </c>
      <c r="C2" s="4"/>
      <c r="D2" s="4"/>
      <c r="E2" s="4"/>
      <c r="F2" s="4"/>
      <c r="G2" s="5"/>
      <c r="H2" s="6"/>
      <c r="I2" s="7"/>
      <c r="J2" s="7"/>
      <c r="K2" s="7"/>
      <c r="L2" s="7"/>
      <c r="M2" s="7"/>
      <c r="N2" s="7"/>
      <c r="O2" s="7"/>
      <c r="P2" s="7"/>
      <c r="Q2" s="8"/>
    </row>
    <row r="3" spans="1:20" ht="15" customHeight="1" thickBot="1" x14ac:dyDescent="0.6">
      <c r="B3" s="3"/>
      <c r="C3" s="4"/>
      <c r="D3" s="4"/>
      <c r="E3" s="4"/>
      <c r="F3" s="4"/>
      <c r="G3" s="5"/>
      <c r="H3" s="6"/>
      <c r="I3" s="7"/>
      <c r="J3" s="7"/>
      <c r="K3" s="7"/>
      <c r="L3" s="7"/>
      <c r="M3" s="7"/>
      <c r="N3" s="7"/>
      <c r="O3" s="7"/>
      <c r="P3" s="7"/>
      <c r="Q3" s="8"/>
    </row>
    <row r="4" spans="1:20" ht="39" customHeight="1" x14ac:dyDescent="0.3">
      <c r="A4" s="279" t="s">
        <v>7</v>
      </c>
      <c r="B4" s="281" t="s">
        <v>8</v>
      </c>
      <c r="C4" s="281" t="s">
        <v>6</v>
      </c>
      <c r="D4" s="281" t="s">
        <v>9</v>
      </c>
      <c r="E4" s="281" t="s">
        <v>10</v>
      </c>
      <c r="F4" s="284" t="s">
        <v>11</v>
      </c>
      <c r="G4" s="286" t="s">
        <v>1</v>
      </c>
      <c r="H4" s="288" t="s">
        <v>12</v>
      </c>
      <c r="I4" s="281" t="s">
        <v>13</v>
      </c>
      <c r="J4" s="281" t="s">
        <v>3</v>
      </c>
      <c r="K4" s="277" t="s">
        <v>4</v>
      </c>
      <c r="L4" s="297" t="s">
        <v>14</v>
      </c>
      <c r="M4" s="290" t="s">
        <v>15</v>
      </c>
      <c r="N4" s="291"/>
      <c r="O4" s="292"/>
      <c r="P4" s="293" t="s">
        <v>16</v>
      </c>
      <c r="Q4" s="295" t="s">
        <v>17</v>
      </c>
    </row>
    <row r="5" spans="1:20" ht="148.19999999999999" customHeight="1" x14ac:dyDescent="0.3">
      <c r="A5" s="280"/>
      <c r="B5" s="282"/>
      <c r="C5" s="282"/>
      <c r="D5" s="283"/>
      <c r="E5" s="282"/>
      <c r="F5" s="285"/>
      <c r="G5" s="287"/>
      <c r="H5" s="289"/>
      <c r="I5" s="282"/>
      <c r="J5" s="282"/>
      <c r="K5" s="278"/>
      <c r="L5" s="298"/>
      <c r="M5" s="9" t="s">
        <v>18</v>
      </c>
      <c r="N5" s="98" t="s">
        <v>44</v>
      </c>
      <c r="O5" s="99" t="s">
        <v>19</v>
      </c>
      <c r="P5" s="294"/>
      <c r="Q5" s="296"/>
    </row>
    <row r="6" spans="1:20" ht="32.4" customHeight="1" thickBot="1" x14ac:dyDescent="0.35">
      <c r="A6" s="10" t="s">
        <v>20</v>
      </c>
      <c r="B6" s="11" t="s">
        <v>21</v>
      </c>
      <c r="C6" s="11" t="s">
        <v>22</v>
      </c>
      <c r="D6" s="11" t="s">
        <v>23</v>
      </c>
      <c r="E6" s="11" t="s">
        <v>24</v>
      </c>
      <c r="F6" s="11" t="s">
        <v>25</v>
      </c>
      <c r="G6" s="11" t="s">
        <v>26</v>
      </c>
      <c r="H6" s="12" t="s">
        <v>27</v>
      </c>
      <c r="I6" s="11" t="s">
        <v>28</v>
      </c>
      <c r="J6" s="13" t="s">
        <v>29</v>
      </c>
      <c r="K6" s="13" t="s">
        <v>30</v>
      </c>
      <c r="L6" s="14" t="s">
        <v>31</v>
      </c>
      <c r="M6" s="15" t="s">
        <v>32</v>
      </c>
      <c r="N6" s="10" t="s">
        <v>33</v>
      </c>
      <c r="O6" s="16" t="s">
        <v>34</v>
      </c>
      <c r="P6" s="17" t="s">
        <v>35</v>
      </c>
      <c r="Q6" s="16" t="s">
        <v>64</v>
      </c>
    </row>
    <row r="7" spans="1:20" ht="183" customHeight="1" x14ac:dyDescent="0.3">
      <c r="A7" s="272">
        <v>32</v>
      </c>
      <c r="B7" s="274" t="s">
        <v>59</v>
      </c>
      <c r="C7" s="275" t="s">
        <v>60</v>
      </c>
      <c r="D7" s="261" t="s">
        <v>55</v>
      </c>
      <c r="E7" s="276" t="s">
        <v>65</v>
      </c>
      <c r="F7" s="261" t="s">
        <v>56</v>
      </c>
      <c r="G7" s="259">
        <v>4146520.73</v>
      </c>
      <c r="H7" s="261" t="s">
        <v>59</v>
      </c>
      <c r="I7" s="261" t="s">
        <v>61</v>
      </c>
      <c r="J7" s="100" t="s">
        <v>57</v>
      </c>
      <c r="K7" s="269" t="s">
        <v>70</v>
      </c>
      <c r="L7" s="299">
        <v>740806.74</v>
      </c>
      <c r="M7" s="104">
        <f>N7+O7</f>
        <v>0</v>
      </c>
      <c r="N7" s="49">
        <v>0</v>
      </c>
      <c r="O7" s="105">
        <v>0</v>
      </c>
      <c r="P7" s="106">
        <v>0</v>
      </c>
      <c r="Q7" s="1" t="s">
        <v>129</v>
      </c>
      <c r="R7" s="18"/>
    </row>
    <row r="8" spans="1:20" ht="249.75" customHeight="1" x14ac:dyDescent="0.3">
      <c r="A8" s="273"/>
      <c r="B8" s="262"/>
      <c r="C8" s="262"/>
      <c r="D8" s="262"/>
      <c r="E8" s="262"/>
      <c r="F8" s="262"/>
      <c r="G8" s="260"/>
      <c r="H8" s="262"/>
      <c r="I8" s="262"/>
      <c r="J8" s="103" t="s">
        <v>62</v>
      </c>
      <c r="K8" s="262"/>
      <c r="L8" s="300"/>
      <c r="M8" s="104">
        <f>N8+O8</f>
        <v>326184.99</v>
      </c>
      <c r="N8" s="80">
        <v>326184.99</v>
      </c>
      <c r="O8" s="107">
        <v>0</v>
      </c>
      <c r="P8" s="101">
        <f>M8/L7</f>
        <v>0.44031050527429055</v>
      </c>
      <c r="Q8" s="94" t="s">
        <v>130</v>
      </c>
      <c r="R8" s="18"/>
    </row>
    <row r="9" spans="1:20" ht="119.4" customHeight="1" x14ac:dyDescent="0.3">
      <c r="A9" s="250">
        <v>33</v>
      </c>
      <c r="B9" s="305" t="s">
        <v>5</v>
      </c>
      <c r="C9" s="307" t="s">
        <v>66</v>
      </c>
      <c r="D9" s="261" t="s">
        <v>49</v>
      </c>
      <c r="E9" s="310" t="s">
        <v>75</v>
      </c>
      <c r="F9" s="261" t="s">
        <v>67</v>
      </c>
      <c r="G9" s="259">
        <v>179363388.91</v>
      </c>
      <c r="H9" s="315" t="s">
        <v>74</v>
      </c>
      <c r="I9" s="317"/>
      <c r="J9" s="102" t="s">
        <v>58</v>
      </c>
      <c r="K9" s="120" t="s">
        <v>81</v>
      </c>
      <c r="L9" s="104">
        <v>51000</v>
      </c>
      <c r="M9" s="19">
        <f>N9+O9</f>
        <v>51000</v>
      </c>
      <c r="N9" s="91">
        <v>51000</v>
      </c>
      <c r="O9" s="108">
        <v>0</v>
      </c>
      <c r="P9" s="101">
        <f t="shared" ref="P9:P15" si="0">M9/L9</f>
        <v>1</v>
      </c>
      <c r="Q9" s="97" t="s">
        <v>76</v>
      </c>
      <c r="R9" s="18"/>
    </row>
    <row r="10" spans="1:20" ht="144" customHeight="1" x14ac:dyDescent="0.3">
      <c r="A10" s="303"/>
      <c r="B10" s="306"/>
      <c r="C10" s="308"/>
      <c r="D10" s="308"/>
      <c r="E10" s="311"/>
      <c r="F10" s="308"/>
      <c r="G10" s="312"/>
      <c r="H10" s="316"/>
      <c r="I10" s="318"/>
      <c r="J10" s="2" t="s">
        <v>82</v>
      </c>
      <c r="K10" s="321" t="s">
        <v>115</v>
      </c>
      <c r="L10" s="90">
        <v>8707536.5800000001</v>
      </c>
      <c r="M10" s="19">
        <f t="shared" ref="M10" si="1">N10+O10</f>
        <v>4353768.29</v>
      </c>
      <c r="N10" s="121">
        <v>4353768.29</v>
      </c>
      <c r="O10" s="76">
        <v>0</v>
      </c>
      <c r="P10" s="79">
        <f t="shared" si="0"/>
        <v>0.5</v>
      </c>
      <c r="Q10" s="325" t="s">
        <v>128</v>
      </c>
      <c r="R10" s="18"/>
    </row>
    <row r="11" spans="1:20" ht="99" customHeight="1" x14ac:dyDescent="0.3">
      <c r="A11" s="303"/>
      <c r="B11" s="306"/>
      <c r="C11" s="308"/>
      <c r="D11" s="308"/>
      <c r="E11" s="311"/>
      <c r="F11" s="308"/>
      <c r="G11" s="312"/>
      <c r="H11" s="316"/>
      <c r="I11" s="318"/>
      <c r="J11" s="2" t="s">
        <v>116</v>
      </c>
      <c r="K11" s="322"/>
      <c r="L11" s="19">
        <v>938132.81</v>
      </c>
      <c r="M11" s="19">
        <f>N11+O11</f>
        <v>938132.81</v>
      </c>
      <c r="N11" s="121">
        <v>938132.81</v>
      </c>
      <c r="O11" s="76">
        <v>0</v>
      </c>
      <c r="P11" s="79">
        <f t="shared" si="0"/>
        <v>1</v>
      </c>
      <c r="Q11" s="326"/>
      <c r="R11" s="18"/>
    </row>
    <row r="12" spans="1:20" ht="179.4" customHeight="1" x14ac:dyDescent="0.3">
      <c r="A12" s="303"/>
      <c r="B12" s="306"/>
      <c r="C12" s="308"/>
      <c r="D12" s="308"/>
      <c r="E12" s="311"/>
      <c r="F12" s="308"/>
      <c r="G12" s="312"/>
      <c r="H12" s="316"/>
      <c r="I12" s="318"/>
      <c r="J12" s="118" t="s">
        <v>117</v>
      </c>
      <c r="K12" s="322"/>
      <c r="L12" s="19">
        <f>5550633.31 +O12</f>
        <v>5550633.3099999996</v>
      </c>
      <c r="M12" s="19">
        <f>N12+O12</f>
        <v>2771962.31</v>
      </c>
      <c r="N12" s="121">
        <v>2771962.31</v>
      </c>
      <c r="O12" s="76">
        <v>0</v>
      </c>
      <c r="P12" s="79">
        <f t="shared" si="0"/>
        <v>0.49939568247213223</v>
      </c>
      <c r="Q12" s="326"/>
      <c r="R12" s="18"/>
      <c r="T12" s="18"/>
    </row>
    <row r="13" spans="1:20" ht="179.4" customHeight="1" x14ac:dyDescent="0.3">
      <c r="A13" s="303"/>
      <c r="B13" s="306"/>
      <c r="C13" s="309"/>
      <c r="D13" s="309"/>
      <c r="E13" s="309"/>
      <c r="F13" s="309"/>
      <c r="G13" s="313"/>
      <c r="H13" s="309"/>
      <c r="I13" s="319"/>
      <c r="J13" s="118" t="s">
        <v>118</v>
      </c>
      <c r="K13" s="323"/>
      <c r="L13" s="19">
        <v>28502922.390000001</v>
      </c>
      <c r="M13" s="19">
        <f>N13+O13</f>
        <v>28502922.390000001</v>
      </c>
      <c r="N13" s="121">
        <v>28502922.390000001</v>
      </c>
      <c r="O13" s="76">
        <v>0</v>
      </c>
      <c r="P13" s="79">
        <f t="shared" si="0"/>
        <v>1</v>
      </c>
      <c r="Q13" s="327"/>
      <c r="R13" s="18"/>
      <c r="T13" s="18"/>
    </row>
    <row r="14" spans="1:20" ht="54.75" customHeight="1" x14ac:dyDescent="0.3">
      <c r="A14" s="303"/>
      <c r="B14" s="306"/>
      <c r="C14" s="309"/>
      <c r="D14" s="309"/>
      <c r="E14" s="309"/>
      <c r="F14" s="309"/>
      <c r="G14" s="313"/>
      <c r="H14" s="309"/>
      <c r="I14" s="319"/>
      <c r="J14" s="118" t="s">
        <v>127</v>
      </c>
      <c r="K14" s="323"/>
      <c r="L14" s="19">
        <v>181848</v>
      </c>
      <c r="M14" s="19">
        <v>181848</v>
      </c>
      <c r="N14" s="121">
        <v>181848</v>
      </c>
      <c r="O14" s="76">
        <v>0</v>
      </c>
      <c r="P14" s="79">
        <f t="shared" si="0"/>
        <v>1</v>
      </c>
      <c r="Q14" s="301" t="s">
        <v>131</v>
      </c>
      <c r="R14" s="18"/>
      <c r="T14" s="18"/>
    </row>
    <row r="15" spans="1:20" ht="51.75" customHeight="1" x14ac:dyDescent="0.3">
      <c r="A15" s="304"/>
      <c r="B15" s="283"/>
      <c r="C15" s="283"/>
      <c r="D15" s="283"/>
      <c r="E15" s="283"/>
      <c r="F15" s="283"/>
      <c r="G15" s="314"/>
      <c r="H15" s="283"/>
      <c r="I15" s="320"/>
      <c r="J15" s="118" t="s">
        <v>127</v>
      </c>
      <c r="K15" s="324"/>
      <c r="L15" s="19">
        <v>3091402</v>
      </c>
      <c r="M15" s="19">
        <v>3091402</v>
      </c>
      <c r="N15" s="121">
        <v>3091402</v>
      </c>
      <c r="O15" s="76">
        <v>0</v>
      </c>
      <c r="P15" s="79">
        <f t="shared" si="0"/>
        <v>1</v>
      </c>
      <c r="Q15" s="302"/>
      <c r="R15" s="18"/>
      <c r="T15" s="18"/>
    </row>
    <row r="16" spans="1:20" ht="292.5" customHeight="1" x14ac:dyDescent="0.3">
      <c r="A16" s="250">
        <v>38</v>
      </c>
      <c r="B16" s="253" t="s">
        <v>73</v>
      </c>
      <c r="C16" s="256" t="s">
        <v>77</v>
      </c>
      <c r="D16" s="257" t="s">
        <v>78</v>
      </c>
      <c r="E16" s="258" t="s">
        <v>79</v>
      </c>
      <c r="F16" s="257" t="s">
        <v>80</v>
      </c>
      <c r="G16" s="270">
        <v>15000000</v>
      </c>
      <c r="H16" s="253" t="s">
        <v>73</v>
      </c>
      <c r="I16" s="271"/>
      <c r="J16" s="184" t="s">
        <v>72</v>
      </c>
      <c r="K16" s="120" t="s">
        <v>83</v>
      </c>
      <c r="L16" s="19">
        <v>3472586.69</v>
      </c>
      <c r="M16" s="19">
        <f t="shared" ref="M16" si="2">N16+O16</f>
        <v>3472586.69</v>
      </c>
      <c r="N16" s="121">
        <v>3472586.69</v>
      </c>
      <c r="O16" s="76">
        <v>0</v>
      </c>
      <c r="P16" s="79">
        <f t="shared" ref="P16" si="3">M16/L16</f>
        <v>1</v>
      </c>
      <c r="Q16" s="1" t="s">
        <v>122</v>
      </c>
      <c r="R16" s="18"/>
    </row>
    <row r="17" spans="1:18" ht="202.5" customHeight="1" x14ac:dyDescent="0.3">
      <c r="A17" s="251"/>
      <c r="B17" s="254"/>
      <c r="C17" s="254"/>
      <c r="D17" s="254"/>
      <c r="E17" s="254"/>
      <c r="F17" s="254"/>
      <c r="G17" s="254"/>
      <c r="H17" s="254"/>
      <c r="I17" s="254"/>
      <c r="J17" s="184" t="s">
        <v>72</v>
      </c>
      <c r="K17" s="120" t="s">
        <v>121</v>
      </c>
      <c r="L17" s="19">
        <v>265400.09999999998</v>
      </c>
      <c r="M17" s="19">
        <v>265400.09999999998</v>
      </c>
      <c r="N17" s="121">
        <v>265400.09999999998</v>
      </c>
      <c r="O17" s="76">
        <v>0</v>
      </c>
      <c r="P17" s="79">
        <f>M17/L17</f>
        <v>1</v>
      </c>
      <c r="Q17" s="185" t="s">
        <v>123</v>
      </c>
      <c r="R17" s="18"/>
    </row>
    <row r="18" spans="1:18" ht="112.5" customHeight="1" thickBot="1" x14ac:dyDescent="0.35">
      <c r="A18" s="252"/>
      <c r="B18" s="255"/>
      <c r="C18" s="255"/>
      <c r="D18" s="255"/>
      <c r="E18" s="255"/>
      <c r="F18" s="255"/>
      <c r="G18" s="255"/>
      <c r="H18" s="255"/>
      <c r="I18" s="255"/>
      <c r="J18" s="184" t="s">
        <v>119</v>
      </c>
      <c r="K18" s="120" t="s">
        <v>120</v>
      </c>
      <c r="L18" s="19">
        <v>4191.8500000000004</v>
      </c>
      <c r="M18" s="19">
        <v>4191.8500000000004</v>
      </c>
      <c r="N18" s="121">
        <v>4191.8500000000004</v>
      </c>
      <c r="O18" s="76">
        <v>0</v>
      </c>
      <c r="P18" s="79">
        <f>M18/L18</f>
        <v>1</v>
      </c>
      <c r="Q18" s="1" t="s">
        <v>124</v>
      </c>
      <c r="R18" s="18"/>
    </row>
    <row r="19" spans="1:18" ht="31.95" customHeight="1" thickBot="1" x14ac:dyDescent="0.35">
      <c r="A19" s="81"/>
      <c r="B19" s="82" t="s">
        <v>0</v>
      </c>
      <c r="C19" s="83"/>
      <c r="D19" s="83"/>
      <c r="E19" s="109"/>
      <c r="F19" s="110"/>
      <c r="G19" s="84">
        <f>SUM(G7:G16)</f>
        <v>198509909.63999999</v>
      </c>
      <c r="H19" s="85"/>
      <c r="I19" s="111"/>
      <c r="J19" s="111"/>
      <c r="K19" s="112"/>
      <c r="L19" s="86">
        <f>SUM(L7:L18)</f>
        <v>51506460.469999999</v>
      </c>
      <c r="M19" s="86">
        <f>SUM(M7:M18)</f>
        <v>43959399.43</v>
      </c>
      <c r="N19" s="87">
        <f>SUM(N7:N18)</f>
        <v>43959399.43</v>
      </c>
      <c r="O19" s="88">
        <f>SUM(O7:O18)</f>
        <v>0</v>
      </c>
      <c r="P19" s="89">
        <f t="shared" ref="P19" si="4">M19/L19</f>
        <v>0.8534735066022292</v>
      </c>
      <c r="Q19" s="113" t="s">
        <v>36</v>
      </c>
      <c r="R19" s="18"/>
    </row>
    <row r="20" spans="1:18" ht="30" customHeight="1" x14ac:dyDescent="0.3">
      <c r="A20" s="21"/>
      <c r="B20" s="183" t="s">
        <v>37</v>
      </c>
      <c r="C20" s="267" t="s">
        <v>38</v>
      </c>
      <c r="D20" s="267"/>
      <c r="E20" s="267"/>
      <c r="F20" s="267"/>
      <c r="G20" s="267"/>
      <c r="H20" s="267"/>
      <c r="I20" s="267"/>
      <c r="J20" s="267"/>
      <c r="K20" s="268"/>
      <c r="L20" s="122" t="s">
        <v>36</v>
      </c>
      <c r="M20" s="122" t="s">
        <v>36</v>
      </c>
      <c r="N20" s="123">
        <f>N18+N17+N16+N15+N14+N13+N12+N11+N10+N9+N8</f>
        <v>43959399.430000007</v>
      </c>
      <c r="O20" s="124" t="s">
        <v>36</v>
      </c>
      <c r="P20" s="125" t="s">
        <v>36</v>
      </c>
      <c r="Q20" s="114" t="s">
        <v>36</v>
      </c>
    </row>
    <row r="21" spans="1:18" ht="30.75" customHeight="1" thickBot="1" x14ac:dyDescent="0.35">
      <c r="A21" s="24"/>
      <c r="B21" s="25" t="s">
        <v>37</v>
      </c>
      <c r="C21" s="263" t="s">
        <v>39</v>
      </c>
      <c r="D21" s="263"/>
      <c r="E21" s="263"/>
      <c r="F21" s="263"/>
      <c r="G21" s="263"/>
      <c r="H21" s="263"/>
      <c r="I21" s="263"/>
      <c r="J21" s="263"/>
      <c r="K21" s="264"/>
      <c r="L21" s="26" t="s">
        <v>36</v>
      </c>
      <c r="M21" s="26" t="s">
        <v>36</v>
      </c>
      <c r="N21" s="27">
        <v>0</v>
      </c>
      <c r="O21" s="28">
        <f>O19</f>
        <v>0</v>
      </c>
      <c r="P21" s="115" t="s">
        <v>36</v>
      </c>
      <c r="Q21" s="116" t="s">
        <v>36</v>
      </c>
    </row>
    <row r="22" spans="1:18" x14ac:dyDescent="0.3">
      <c r="A22" s="29"/>
      <c r="B22" s="30"/>
      <c r="C22" s="31"/>
      <c r="D22" s="31"/>
      <c r="E22" s="31"/>
      <c r="F22" s="31"/>
      <c r="G22" s="32"/>
      <c r="H22" s="33"/>
      <c r="I22" s="29"/>
      <c r="J22" s="29"/>
      <c r="K22" s="29"/>
      <c r="L22" s="29"/>
      <c r="M22" s="29"/>
      <c r="N22" s="34"/>
      <c r="O22" s="20"/>
      <c r="P22" s="20"/>
    </row>
    <row r="23" spans="1:18" x14ac:dyDescent="0.3">
      <c r="A23" s="35"/>
      <c r="B23" s="48"/>
      <c r="C23" s="31"/>
      <c r="D23" s="31"/>
      <c r="L23" s="117"/>
      <c r="M23" s="117"/>
      <c r="N23" s="95"/>
      <c r="O23" s="39"/>
      <c r="P23" s="40"/>
    </row>
    <row r="24" spans="1:18" ht="67.2" customHeight="1" x14ac:dyDescent="0.3">
      <c r="A24" s="29"/>
      <c r="B24" s="265"/>
      <c r="C24" s="266"/>
      <c r="D24" s="266"/>
      <c r="E24" s="266"/>
      <c r="F24" s="266"/>
      <c r="G24" s="266"/>
      <c r="H24" s="266"/>
      <c r="I24" s="266"/>
      <c r="J24" s="266"/>
      <c r="K24" s="266"/>
      <c r="L24" s="92"/>
      <c r="M24" s="93"/>
      <c r="N24" s="18"/>
      <c r="O24" s="20"/>
      <c r="P24" s="20"/>
    </row>
    <row r="25" spans="1:18" x14ac:dyDescent="0.3">
      <c r="A25" s="29"/>
      <c r="B25" s="35"/>
      <c r="C25" s="41"/>
      <c r="D25" s="41"/>
      <c r="E25" s="31"/>
      <c r="F25" s="31"/>
      <c r="G25" s="32"/>
      <c r="H25" s="33"/>
      <c r="I25" s="29"/>
      <c r="J25" s="29"/>
      <c r="K25" s="29"/>
      <c r="L25" s="29"/>
      <c r="M25" s="20"/>
      <c r="N25" s="42"/>
      <c r="O25" s="22"/>
      <c r="P25" s="20"/>
    </row>
    <row r="26" spans="1:18" x14ac:dyDescent="0.3">
      <c r="A26" s="29"/>
      <c r="B26" s="35"/>
      <c r="C26" s="41"/>
      <c r="D26" s="41"/>
      <c r="E26" s="31"/>
      <c r="F26" s="31"/>
      <c r="G26" s="32"/>
      <c r="H26" s="33"/>
      <c r="I26" s="29"/>
      <c r="J26" s="29"/>
      <c r="K26" s="29"/>
      <c r="L26" s="29"/>
      <c r="M26" s="20"/>
      <c r="N26" s="43"/>
      <c r="O26" s="22"/>
      <c r="P26" s="20"/>
    </row>
    <row r="27" spans="1:18" x14ac:dyDescent="0.3">
      <c r="A27" s="29"/>
      <c r="B27" s="35"/>
      <c r="C27" s="41"/>
      <c r="D27" s="41"/>
      <c r="E27" s="31"/>
      <c r="F27" s="31"/>
      <c r="G27" s="32"/>
      <c r="H27" s="33"/>
      <c r="I27" s="29"/>
      <c r="J27" s="29"/>
      <c r="K27" s="29"/>
      <c r="L27" s="29"/>
      <c r="M27" s="20"/>
      <c r="N27" s="44"/>
      <c r="O27" s="45"/>
      <c r="P27" s="20"/>
    </row>
    <row r="28" spans="1:18" x14ac:dyDescent="0.3">
      <c r="A28" s="29"/>
      <c r="I28" s="46"/>
      <c r="J28" s="46"/>
      <c r="K28" s="46"/>
      <c r="L28" s="47"/>
      <c r="M28" s="47"/>
      <c r="N28" s="47"/>
      <c r="O28" s="47"/>
      <c r="P28" s="47"/>
    </row>
    <row r="29" spans="1:18" x14ac:dyDescent="0.3">
      <c r="A29" s="29"/>
      <c r="I29" s="46"/>
      <c r="J29" s="46"/>
      <c r="K29" s="46"/>
      <c r="L29" s="47"/>
      <c r="M29" s="47"/>
      <c r="N29" s="47"/>
      <c r="O29" s="47"/>
      <c r="P29" s="18"/>
    </row>
    <row r="30" spans="1:18" x14ac:dyDescent="0.3">
      <c r="A30" s="29"/>
      <c r="I30" s="46"/>
      <c r="J30" s="46"/>
      <c r="K30" s="46"/>
      <c r="L30" s="47"/>
      <c r="M30" s="47"/>
      <c r="N30" s="47"/>
      <c r="O30" s="47"/>
      <c r="P30" s="18"/>
    </row>
    <row r="31" spans="1:18" x14ac:dyDescent="0.3">
      <c r="A31" s="29"/>
      <c r="I31" s="46"/>
      <c r="J31" s="46"/>
      <c r="K31" s="46"/>
      <c r="L31" s="47"/>
      <c r="M31" s="47"/>
      <c r="N31" s="47"/>
      <c r="O31" s="47"/>
      <c r="P31" s="18"/>
    </row>
    <row r="32" spans="1:18" x14ac:dyDescent="0.3">
      <c r="A32" s="29"/>
      <c r="I32" s="46"/>
      <c r="J32" s="46"/>
      <c r="K32" s="46"/>
      <c r="L32" s="47"/>
      <c r="M32" s="46"/>
      <c r="N32" s="18"/>
      <c r="O32" s="18"/>
      <c r="P32" s="18"/>
    </row>
    <row r="33" spans="1:16" x14ac:dyDescent="0.3">
      <c r="A33" s="29"/>
      <c r="I33" s="46"/>
      <c r="J33" s="46"/>
      <c r="K33" s="46"/>
      <c r="L33" s="46"/>
      <c r="M33" s="46"/>
      <c r="N33" s="18"/>
      <c r="O33" s="18"/>
      <c r="P33" s="18"/>
    </row>
    <row r="34" spans="1:16" x14ac:dyDescent="0.3">
      <c r="A34" s="29"/>
      <c r="I34" s="46"/>
      <c r="J34" s="36"/>
      <c r="K34" s="46"/>
      <c r="L34" s="46"/>
      <c r="M34" s="46"/>
      <c r="N34" s="18"/>
      <c r="O34" s="18"/>
      <c r="P34" s="18"/>
    </row>
    <row r="35" spans="1:16" x14ac:dyDescent="0.3">
      <c r="A35" s="29"/>
      <c r="I35" s="46"/>
      <c r="J35" s="36"/>
      <c r="K35" s="46"/>
      <c r="L35" s="46"/>
      <c r="M35" s="46"/>
      <c r="N35" s="18"/>
      <c r="O35" s="18"/>
      <c r="P35" s="18"/>
    </row>
    <row r="36" spans="1:16" x14ac:dyDescent="0.3">
      <c r="A36" s="29"/>
      <c r="I36" s="46"/>
      <c r="J36" s="46"/>
      <c r="K36" s="46"/>
      <c r="L36" s="46"/>
      <c r="M36" s="46"/>
      <c r="N36" s="18"/>
      <c r="O36" s="18"/>
      <c r="P36" s="18"/>
    </row>
    <row r="37" spans="1:16" x14ac:dyDescent="0.3">
      <c r="A37" s="29"/>
      <c r="I37" s="46"/>
      <c r="J37" s="46"/>
      <c r="K37" s="46"/>
      <c r="L37" s="46"/>
      <c r="M37" s="46"/>
      <c r="N37" s="18"/>
      <c r="O37" s="18"/>
      <c r="P37" s="18"/>
    </row>
    <row r="38" spans="1:16" x14ac:dyDescent="0.3">
      <c r="A38" s="29"/>
      <c r="I38" s="46"/>
      <c r="J38" s="46"/>
      <c r="K38" s="46"/>
      <c r="L38" s="46"/>
      <c r="M38" s="46"/>
      <c r="N38" s="18"/>
      <c r="O38" s="18"/>
      <c r="P38" s="18"/>
    </row>
    <row r="39" spans="1:16" x14ac:dyDescent="0.3">
      <c r="A39" s="29"/>
      <c r="I39" s="46"/>
      <c r="J39" s="46"/>
      <c r="K39" s="46"/>
      <c r="L39" s="46"/>
      <c r="M39" s="46"/>
      <c r="N39" s="18"/>
      <c r="O39" s="18"/>
      <c r="P39" s="18"/>
    </row>
    <row r="40" spans="1:16" x14ac:dyDescent="0.3">
      <c r="A40" s="29"/>
      <c r="I40" s="46"/>
      <c r="J40" s="46"/>
      <c r="K40" s="46"/>
      <c r="L40" s="46"/>
      <c r="M40" s="46"/>
      <c r="N40" s="18"/>
      <c r="O40" s="18"/>
      <c r="P40" s="18"/>
    </row>
    <row r="41" spans="1:16" x14ac:dyDescent="0.3">
      <c r="A41" s="29"/>
      <c r="I41" s="46"/>
      <c r="J41" s="46"/>
      <c r="K41" s="46"/>
      <c r="L41" s="46"/>
      <c r="M41" s="46"/>
      <c r="N41" s="18"/>
      <c r="O41" s="18"/>
      <c r="P41" s="18"/>
    </row>
    <row r="42" spans="1:16" x14ac:dyDescent="0.3">
      <c r="A42" s="29"/>
      <c r="I42" s="46"/>
      <c r="J42" s="46"/>
      <c r="K42" s="46"/>
      <c r="L42" s="46"/>
      <c r="M42" s="46"/>
      <c r="N42" s="18"/>
      <c r="O42" s="18"/>
      <c r="P42" s="18"/>
    </row>
    <row r="43" spans="1:16" x14ac:dyDescent="0.3">
      <c r="A43" s="29"/>
      <c r="I43" s="46"/>
      <c r="J43" s="46"/>
      <c r="K43" s="46"/>
      <c r="L43" s="46"/>
      <c r="M43" s="46"/>
      <c r="N43" s="18"/>
      <c r="O43" s="18"/>
      <c r="P43" s="18"/>
    </row>
    <row r="44" spans="1:16" x14ac:dyDescent="0.3">
      <c r="A44" s="29"/>
      <c r="I44" s="46"/>
      <c r="J44" s="46"/>
      <c r="K44" s="46"/>
      <c r="L44" s="46"/>
      <c r="M44" s="46"/>
      <c r="N44" s="18"/>
      <c r="O44" s="18"/>
      <c r="P44" s="18"/>
    </row>
    <row r="45" spans="1:16" x14ac:dyDescent="0.3">
      <c r="A45" s="29"/>
      <c r="I45" s="46"/>
      <c r="J45" s="46"/>
      <c r="K45" s="46"/>
      <c r="L45" s="46"/>
      <c r="M45" s="46"/>
      <c r="N45" s="18"/>
      <c r="O45" s="18"/>
      <c r="P45" s="18"/>
    </row>
    <row r="46" spans="1:16" x14ac:dyDescent="0.3">
      <c r="A46" s="29"/>
      <c r="I46" s="46"/>
      <c r="J46" s="46"/>
      <c r="K46" s="46"/>
      <c r="L46" s="46"/>
      <c r="M46" s="46"/>
      <c r="N46" s="18"/>
      <c r="O46" s="18"/>
      <c r="P46" s="18"/>
    </row>
    <row r="47" spans="1:16" x14ac:dyDescent="0.3">
      <c r="A47" s="29"/>
      <c r="I47" s="46"/>
      <c r="J47" s="46"/>
      <c r="K47" s="46"/>
      <c r="L47" s="46"/>
      <c r="M47" s="46"/>
      <c r="N47" s="18"/>
      <c r="O47" s="18"/>
      <c r="P47" s="18"/>
    </row>
    <row r="48" spans="1:16" x14ac:dyDescent="0.3">
      <c r="A48" s="29"/>
      <c r="I48" s="46"/>
      <c r="J48" s="46"/>
      <c r="K48" s="46"/>
      <c r="L48" s="46"/>
      <c r="M48" s="46"/>
      <c r="N48" s="18"/>
      <c r="O48" s="18"/>
      <c r="P48" s="18"/>
    </row>
    <row r="49" spans="1:16" x14ac:dyDescent="0.3">
      <c r="A49" s="29"/>
      <c r="I49" s="46"/>
      <c r="J49" s="46"/>
      <c r="K49" s="46"/>
      <c r="L49" s="46"/>
      <c r="M49" s="46"/>
      <c r="N49" s="18"/>
      <c r="O49" s="18"/>
      <c r="P49" s="18"/>
    </row>
    <row r="50" spans="1:16" x14ac:dyDescent="0.3">
      <c r="A50" s="29"/>
      <c r="I50" s="46"/>
      <c r="J50" s="46"/>
      <c r="K50" s="46"/>
      <c r="L50" s="46"/>
      <c r="M50" s="46"/>
      <c r="N50" s="18"/>
      <c r="O50" s="18"/>
      <c r="P50" s="18"/>
    </row>
    <row r="51" spans="1:16" x14ac:dyDescent="0.3">
      <c r="A51" s="29"/>
      <c r="I51" s="46"/>
      <c r="J51" s="46"/>
      <c r="K51" s="46"/>
      <c r="L51" s="46"/>
      <c r="M51" s="46"/>
      <c r="N51" s="18"/>
      <c r="O51" s="18"/>
      <c r="P51" s="18"/>
    </row>
    <row r="52" spans="1:16" x14ac:dyDescent="0.3">
      <c r="A52" s="29"/>
      <c r="I52" s="46"/>
      <c r="J52" s="46"/>
      <c r="K52" s="46"/>
      <c r="L52" s="46"/>
      <c r="M52" s="46"/>
      <c r="N52" s="18"/>
      <c r="O52" s="18"/>
      <c r="P52" s="18"/>
    </row>
    <row r="53" spans="1:16" x14ac:dyDescent="0.3">
      <c r="A53" s="29"/>
      <c r="I53" s="46"/>
      <c r="J53" s="46"/>
      <c r="K53" s="46"/>
      <c r="L53" s="46"/>
      <c r="M53" s="46"/>
      <c r="N53" s="18"/>
      <c r="O53" s="18"/>
      <c r="P53" s="18"/>
    </row>
    <row r="54" spans="1:16" x14ac:dyDescent="0.3">
      <c r="A54" s="29"/>
      <c r="I54" s="46"/>
      <c r="J54" s="46"/>
      <c r="K54" s="46"/>
      <c r="L54" s="46"/>
      <c r="M54" s="46"/>
      <c r="N54" s="18"/>
      <c r="O54" s="18"/>
      <c r="P54" s="18"/>
    </row>
    <row r="55" spans="1:16" x14ac:dyDescent="0.3">
      <c r="A55" s="29"/>
      <c r="I55" s="46"/>
      <c r="J55" s="46"/>
      <c r="K55" s="46"/>
      <c r="L55" s="46"/>
      <c r="M55" s="46"/>
      <c r="N55" s="18"/>
      <c r="O55" s="18"/>
      <c r="P55" s="18"/>
    </row>
    <row r="56" spans="1:16" x14ac:dyDescent="0.3">
      <c r="A56" s="29"/>
      <c r="I56" s="46"/>
      <c r="J56" s="46"/>
      <c r="K56" s="46"/>
      <c r="L56" s="46"/>
      <c r="M56" s="46"/>
      <c r="N56" s="18"/>
      <c r="O56" s="18"/>
      <c r="P56" s="18"/>
    </row>
    <row r="57" spans="1:16" x14ac:dyDescent="0.3">
      <c r="A57" s="29"/>
      <c r="I57" s="46"/>
      <c r="J57" s="46"/>
      <c r="K57" s="46"/>
      <c r="L57" s="46"/>
      <c r="M57" s="46"/>
      <c r="N57" s="18"/>
      <c r="O57" s="18"/>
      <c r="P57" s="18"/>
    </row>
    <row r="58" spans="1:16" x14ac:dyDescent="0.3">
      <c r="A58" s="29"/>
      <c r="I58" s="46"/>
      <c r="J58" s="46"/>
      <c r="K58" s="46"/>
      <c r="L58" s="46"/>
      <c r="M58" s="46"/>
      <c r="N58" s="18"/>
      <c r="O58" s="18"/>
      <c r="P58" s="18"/>
    </row>
    <row r="59" spans="1:16" x14ac:dyDescent="0.3">
      <c r="A59" s="29"/>
      <c r="I59" s="46"/>
      <c r="J59" s="46"/>
      <c r="K59" s="46"/>
      <c r="L59" s="46"/>
      <c r="M59" s="46"/>
      <c r="N59" s="18"/>
      <c r="O59" s="18"/>
      <c r="P59" s="18"/>
    </row>
    <row r="60" spans="1:16" x14ac:dyDescent="0.3">
      <c r="A60" s="29"/>
      <c r="I60" s="46"/>
      <c r="J60" s="46"/>
      <c r="K60" s="46"/>
      <c r="L60" s="46"/>
      <c r="M60" s="46"/>
      <c r="N60" s="18"/>
      <c r="O60" s="18"/>
      <c r="P60" s="18"/>
    </row>
    <row r="61" spans="1:16" x14ac:dyDescent="0.3">
      <c r="A61" s="29"/>
      <c r="I61" s="46"/>
      <c r="J61" s="46"/>
      <c r="K61" s="46"/>
      <c r="L61" s="46"/>
      <c r="M61" s="46"/>
      <c r="N61" s="18"/>
      <c r="O61" s="18"/>
      <c r="P61" s="18"/>
    </row>
    <row r="62" spans="1:16" x14ac:dyDescent="0.3">
      <c r="A62" s="29"/>
      <c r="I62" s="46"/>
      <c r="J62" s="46"/>
      <c r="K62" s="46"/>
      <c r="L62" s="46"/>
      <c r="M62" s="46"/>
      <c r="N62" s="18"/>
      <c r="O62" s="18"/>
      <c r="P62" s="18"/>
    </row>
    <row r="63" spans="1:16" x14ac:dyDescent="0.3">
      <c r="A63" s="29"/>
      <c r="I63" s="46"/>
      <c r="J63" s="46"/>
      <c r="K63" s="46"/>
      <c r="L63" s="46"/>
      <c r="M63" s="46"/>
      <c r="N63" s="18"/>
      <c r="O63" s="18"/>
      <c r="P63" s="18"/>
    </row>
    <row r="64" spans="1:16" x14ac:dyDescent="0.3">
      <c r="I64" s="46"/>
      <c r="J64" s="46"/>
      <c r="K64" s="46"/>
      <c r="L64" s="46"/>
      <c r="M64" s="46"/>
      <c r="N64" s="18"/>
      <c r="O64" s="18"/>
      <c r="P64" s="18"/>
    </row>
    <row r="65" spans="9:16" x14ac:dyDescent="0.3">
      <c r="I65" s="46"/>
      <c r="J65" s="46"/>
      <c r="K65" s="46"/>
      <c r="L65" s="46"/>
      <c r="M65" s="46"/>
      <c r="N65" s="18"/>
      <c r="O65" s="18"/>
      <c r="P65" s="18"/>
    </row>
    <row r="66" spans="9:16" x14ac:dyDescent="0.3">
      <c r="I66" s="46"/>
      <c r="J66" s="46"/>
      <c r="K66" s="46"/>
      <c r="L66" s="46"/>
      <c r="M66" s="46"/>
      <c r="N66" s="18"/>
      <c r="O66" s="18"/>
      <c r="P66" s="18"/>
    </row>
    <row r="67" spans="9:16" x14ac:dyDescent="0.3">
      <c r="I67" s="46"/>
      <c r="J67" s="46"/>
      <c r="K67" s="46"/>
      <c r="L67" s="46"/>
      <c r="M67" s="46"/>
      <c r="N67" s="18"/>
      <c r="O67" s="18"/>
      <c r="P67" s="18"/>
    </row>
    <row r="68" spans="9:16" x14ac:dyDescent="0.3">
      <c r="I68" s="46"/>
      <c r="J68" s="46"/>
      <c r="K68" s="46"/>
      <c r="L68" s="46"/>
      <c r="M68" s="46"/>
      <c r="N68" s="18"/>
      <c r="O68" s="18"/>
      <c r="P68" s="18"/>
    </row>
    <row r="69" spans="9:16" x14ac:dyDescent="0.3">
      <c r="I69" s="46"/>
      <c r="J69" s="46"/>
      <c r="K69" s="46"/>
      <c r="L69" s="46"/>
      <c r="M69" s="46"/>
      <c r="N69" s="18"/>
      <c r="O69" s="18"/>
      <c r="P69" s="18"/>
    </row>
    <row r="70" spans="9:16" x14ac:dyDescent="0.3">
      <c r="I70" s="46"/>
      <c r="J70" s="46"/>
      <c r="K70" s="46"/>
      <c r="L70" s="46"/>
      <c r="M70" s="46"/>
      <c r="N70" s="18"/>
      <c r="O70" s="18"/>
      <c r="P70" s="18"/>
    </row>
    <row r="71" spans="9:16" x14ac:dyDescent="0.3">
      <c r="I71" s="46"/>
      <c r="J71" s="46"/>
      <c r="K71" s="46"/>
      <c r="L71" s="46"/>
      <c r="M71" s="46"/>
      <c r="N71" s="18"/>
      <c r="O71" s="18"/>
      <c r="P71" s="18"/>
    </row>
    <row r="72" spans="9:16" x14ac:dyDescent="0.3">
      <c r="I72" s="46"/>
      <c r="J72" s="46"/>
      <c r="K72" s="46"/>
      <c r="L72" s="46"/>
      <c r="M72" s="46"/>
      <c r="N72" s="18"/>
      <c r="O72" s="18"/>
      <c r="P72" s="18"/>
    </row>
    <row r="73" spans="9:16" x14ac:dyDescent="0.3">
      <c r="I73" s="46"/>
      <c r="J73" s="46"/>
      <c r="K73" s="46"/>
      <c r="L73" s="46"/>
      <c r="M73" s="46"/>
      <c r="N73" s="18"/>
      <c r="O73" s="18"/>
      <c r="P73" s="18"/>
    </row>
    <row r="74" spans="9:16" x14ac:dyDescent="0.3">
      <c r="I74" s="46"/>
      <c r="J74" s="46"/>
      <c r="K74" s="46"/>
      <c r="L74" s="46"/>
      <c r="M74" s="46"/>
    </row>
    <row r="75" spans="9:16" x14ac:dyDescent="0.3">
      <c r="I75" s="46"/>
      <c r="J75" s="46"/>
      <c r="K75" s="46"/>
      <c r="L75" s="46"/>
      <c r="M75" s="46"/>
    </row>
    <row r="76" spans="9:16" x14ac:dyDescent="0.3">
      <c r="I76" s="46"/>
      <c r="J76" s="46"/>
      <c r="K76" s="46"/>
      <c r="L76" s="46"/>
      <c r="M76" s="46"/>
    </row>
    <row r="77" spans="9:16" x14ac:dyDescent="0.3">
      <c r="I77" s="46"/>
      <c r="J77" s="46"/>
      <c r="K77" s="46"/>
      <c r="L77" s="46"/>
      <c r="M77" s="46"/>
    </row>
    <row r="78" spans="9:16" x14ac:dyDescent="0.3">
      <c r="I78" s="46"/>
      <c r="J78" s="46"/>
      <c r="K78" s="46"/>
      <c r="L78" s="46"/>
      <c r="M78" s="46"/>
    </row>
    <row r="79" spans="9:16" x14ac:dyDescent="0.3">
      <c r="I79" s="46"/>
      <c r="J79" s="46"/>
      <c r="K79" s="46"/>
      <c r="L79" s="46"/>
      <c r="M79" s="46"/>
    </row>
    <row r="80" spans="9:16" x14ac:dyDescent="0.3">
      <c r="I80" s="46"/>
      <c r="J80" s="46"/>
      <c r="K80" s="46"/>
      <c r="L80" s="46"/>
      <c r="M80" s="46"/>
    </row>
  </sheetData>
  <autoFilter ref="A6:Q21" xr:uid="{00000000-0009-0000-0000-000003000000}"/>
  <mergeCells count="50">
    <mergeCell ref="Q14:Q15"/>
    <mergeCell ref="A9:A15"/>
    <mergeCell ref="B9:B15"/>
    <mergeCell ref="C9:C15"/>
    <mergeCell ref="D9:D15"/>
    <mergeCell ref="E9:E15"/>
    <mergeCell ref="F9:F15"/>
    <mergeCell ref="G9:G15"/>
    <mergeCell ref="H9:H15"/>
    <mergeCell ref="I9:I15"/>
    <mergeCell ref="K10:K15"/>
    <mergeCell ref="Q10:Q13"/>
    <mergeCell ref="M4:O4"/>
    <mergeCell ref="P4:P5"/>
    <mergeCell ref="Q4:Q5"/>
    <mergeCell ref="L4:L5"/>
    <mergeCell ref="L7:L8"/>
    <mergeCell ref="K4:K5"/>
    <mergeCell ref="A4:A5"/>
    <mergeCell ref="B4:B5"/>
    <mergeCell ref="C4:C5"/>
    <mergeCell ref="D4:D5"/>
    <mergeCell ref="E4:E5"/>
    <mergeCell ref="F4:F5"/>
    <mergeCell ref="G4:G5"/>
    <mergeCell ref="H4:H5"/>
    <mergeCell ref="I4:I5"/>
    <mergeCell ref="J4:J5"/>
    <mergeCell ref="A7:A8"/>
    <mergeCell ref="B7:B8"/>
    <mergeCell ref="C7:C8"/>
    <mergeCell ref="D7:D8"/>
    <mergeCell ref="E7:E8"/>
    <mergeCell ref="G7:G8"/>
    <mergeCell ref="H7:H8"/>
    <mergeCell ref="C21:K21"/>
    <mergeCell ref="B24:K24"/>
    <mergeCell ref="C20:K20"/>
    <mergeCell ref="F7:F8"/>
    <mergeCell ref="I7:I8"/>
    <mergeCell ref="K7:K8"/>
    <mergeCell ref="F16:F18"/>
    <mergeCell ref="G16:G18"/>
    <mergeCell ref="H16:H18"/>
    <mergeCell ref="I16:I18"/>
    <mergeCell ref="A16:A18"/>
    <mergeCell ref="B16:B18"/>
    <mergeCell ref="C16:C18"/>
    <mergeCell ref="D16:D18"/>
    <mergeCell ref="E16:E18"/>
  </mergeCells>
  <pageMargins left="0.23622047244094491" right="0.23622047244094491" top="0.74803149606299213" bottom="0.74803149606299213" header="0.31496062992125984" footer="0.31496062992125984"/>
  <pageSetup paperSize="8" scale="59" fitToHeight="0" orientation="landscape" horizontalDpi="4294967293" verticalDpi="4294967293" r:id="rId1"/>
  <headerFooter>
    <oddFooter>&amp;CStránka &amp;P z &amp;N&amp;RZpracoval odbor finanční, stav k 1. 11. 2025</oddFooter>
  </headerFooter>
  <colBreaks count="3" manualBreakCount="3">
    <brk id="11" max="1048575" man="1"/>
    <brk id="16" max="1048575" man="1"/>
    <brk id="17"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TaxCatchAll xmlns="edf911dc-cb9c-4be8-9a19-dac233e52e2d" xsi:nil="true"/>
    <lcf76f155ced4ddcb4097134ff3c332f xmlns="a4ca28ca-fcf1-44e8-abdd-5673e28b3f6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4E6053977D870F4095450B35A7AEF96D" ma:contentTypeVersion="12" ma:contentTypeDescription="Vytvoří nový dokument" ma:contentTypeScope="" ma:versionID="e4a95a556f0c33635f625dc00527b72c">
  <xsd:schema xmlns:xsd="http://www.w3.org/2001/XMLSchema" xmlns:xs="http://www.w3.org/2001/XMLSchema" xmlns:p="http://schemas.microsoft.com/office/2006/metadata/properties" xmlns:ns2="a4ca28ca-fcf1-44e8-abdd-5673e28b3f65" xmlns:ns3="edf911dc-cb9c-4be8-9a19-dac233e52e2d" targetNamespace="http://schemas.microsoft.com/office/2006/metadata/properties" ma:root="true" ma:fieldsID="d029a50cbc300a4bfb232020da28db68" ns2:_="" ns3:_="">
    <xsd:import namespace="a4ca28ca-fcf1-44e8-abdd-5673e28b3f65"/>
    <xsd:import namespace="edf911dc-cb9c-4be8-9a19-dac233e52e2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ca28ca-fcf1-44e8-abdd-5673e28b3f6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Značky obrázků" ma:readOnly="false" ma:fieldId="{5cf76f15-5ced-4ddc-b409-7134ff3c332f}" ma:taxonomyMulti="true" ma:sspId="9a412a42-3967-4216-87ac-101c16cfa5d0"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df911dc-cb9c-4be8-9a19-dac233e52e2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86956d4b-14f8-4ef7-a2da-952ea18e3877}" ma:internalName="TaxCatchAll" ma:showField="CatchAllData" ma:web="edf911dc-cb9c-4be8-9a19-dac233e52e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908836-A44B-4D5E-A635-DA47F139A9BC}">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a4ca28ca-fcf1-44e8-abdd-5673e28b3f65"/>
    <ds:schemaRef ds:uri="edf911dc-cb9c-4be8-9a19-dac233e52e2d"/>
    <ds:schemaRef ds:uri="http://www.w3.org/XML/1998/namespace"/>
    <ds:schemaRef ds:uri="http://purl.org/dc/dcmitype/"/>
  </ds:schemaRefs>
</ds:datastoreItem>
</file>

<file path=customXml/itemProps2.xml><?xml version="1.0" encoding="utf-8"?>
<ds:datastoreItem xmlns:ds="http://schemas.openxmlformats.org/officeDocument/2006/customXml" ds:itemID="{27796A6A-E294-4511-A362-8BA68DF61B5E}">
  <ds:schemaRefs>
    <ds:schemaRef ds:uri="http://schemas.microsoft.com/sharepoint/v3/contenttype/forms"/>
  </ds:schemaRefs>
</ds:datastoreItem>
</file>

<file path=customXml/itemProps3.xml><?xml version="1.0" encoding="utf-8"?>
<ds:datastoreItem xmlns:ds="http://schemas.openxmlformats.org/officeDocument/2006/customXml" ds:itemID="{F8C214B4-0AFD-40DE-A075-3D1AFDC64F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ca28ca-fcf1-44e8-abdd-5673e28b3f65"/>
    <ds:schemaRef ds:uri="edf911dc-cb9c-4be8-9a19-dac233e52e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2</vt:i4>
      </vt:variant>
    </vt:vector>
  </HeadingPairs>
  <TitlesOfParts>
    <vt:vector size="5" baseType="lpstr">
      <vt:lpstr>Nový přehled RKK</vt:lpstr>
      <vt:lpstr>KK_sledování </vt:lpstr>
      <vt:lpstr>PO_sledování</vt:lpstr>
      <vt:lpstr>'KK_sledování '!Názvy_tisku</vt:lpstr>
      <vt:lpstr>PO_sledování!Názvy_tisku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2025-12-11T07:35:08Z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0x0101004E6053977D870F4095450B35A7AEF96D</vt:lpwstr>
  </property>
  <property fmtid="{D5CDD505-2E9C-101B-9397-08002B2CF9AE}" pid="3" name="MediaServiceImageTags">
    <vt:lpwstr/>
  </property>
</Properties>
</file>