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28800" windowHeight="116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9" i="1"/>
  <c r="G17" i="1"/>
  <c r="G15" i="1"/>
  <c r="G13" i="1"/>
  <c r="G11" i="1"/>
  <c r="G9" i="1"/>
  <c r="F21" i="1"/>
  <c r="F19" i="1"/>
  <c r="F17" i="1"/>
  <c r="F15" i="1"/>
  <c r="F13" i="1"/>
  <c r="F11" i="1"/>
  <c r="F9" i="1"/>
  <c r="G7" i="1"/>
  <c r="F7" i="1"/>
  <c r="G5" i="1"/>
  <c r="G23" i="1" s="1"/>
  <c r="F22" i="1" s="1"/>
  <c r="F5" i="1"/>
  <c r="F23" i="1" s="1"/>
  <c r="E21" i="1"/>
  <c r="E19" i="1"/>
  <c r="E17" i="1"/>
  <c r="E15" i="1"/>
  <c r="E13" i="1"/>
  <c r="E11" i="1"/>
  <c r="E9" i="1"/>
  <c r="E7" i="1"/>
  <c r="D21" i="1"/>
  <c r="D19" i="1"/>
  <c r="D17" i="1"/>
  <c r="D15" i="1"/>
  <c r="D13" i="1"/>
  <c r="D11" i="1"/>
  <c r="D9" i="1"/>
  <c r="D7" i="1"/>
  <c r="E5" i="1"/>
  <c r="D5" i="1"/>
  <c r="C23" i="1"/>
  <c r="B23" i="1"/>
  <c r="E23" i="1" l="1"/>
  <c r="D23" i="1"/>
  <c r="D22" i="1" l="1"/>
  <c r="B20" i="1" l="1"/>
  <c r="B18" i="1"/>
  <c r="B16" i="1"/>
  <c r="B14" i="1"/>
  <c r="B12" i="1"/>
  <c r="B10" i="1"/>
  <c r="B8" i="1"/>
  <c r="B6" i="1"/>
  <c r="B4" i="1"/>
  <c r="D4" i="1"/>
  <c r="F4" i="1"/>
  <c r="D6" i="1"/>
  <c r="F6" i="1"/>
  <c r="D8" i="1"/>
  <c r="F8" i="1"/>
  <c r="D10" i="1"/>
  <c r="F10" i="1"/>
  <c r="D12" i="1"/>
  <c r="F12" i="1"/>
  <c r="D14" i="1"/>
  <c r="F14" i="1"/>
  <c r="D16" i="1"/>
  <c r="F16" i="1"/>
  <c r="D18" i="1"/>
  <c r="F18" i="1"/>
  <c r="D20" i="1"/>
  <c r="F20" i="1"/>
  <c r="B22" i="1" l="1"/>
</calcChain>
</file>

<file path=xl/sharedStrings.xml><?xml version="1.0" encoding="utf-8"?>
<sst xmlns="http://schemas.openxmlformats.org/spreadsheetml/2006/main" count="21" uniqueCount="17">
  <si>
    <t>Investice</t>
  </si>
  <si>
    <t>Neinvestice</t>
  </si>
  <si>
    <t>Celkový rozpočet (100 %)</t>
  </si>
  <si>
    <t>15 % vlastní podíl</t>
  </si>
  <si>
    <t>85 % dotace - NFV</t>
  </si>
  <si>
    <t>Strategický projekt „Kulturní a kreativní odvětví – Krajská kulturní a kreativní kancelář – 4K“ - partneři projektu</t>
  </si>
  <si>
    <t>4K - Agentura pro kulturní a kreativní průmysly Karlovarského kraje, z. ú.</t>
  </si>
  <si>
    <t>Muzeum Cheb, příspěvková organizace Karlovarského kraje</t>
  </si>
  <si>
    <t>CARE Česká republika z.s.</t>
  </si>
  <si>
    <t>Krajská hospodářská komora Karlovarského kraje</t>
  </si>
  <si>
    <t xml:space="preserve">Národní pedagogický institut České republiky </t>
  </si>
  <si>
    <t>Výzkumný ústav Silva Taroucy pro krajinu a okrasné zahradnictví, v. v. i.</t>
  </si>
  <si>
    <t>Univerzita Jana Evangelisty Purkyně v Ústí nad Labem</t>
  </si>
  <si>
    <t>Asociace českého průmyslového designu, z.s.</t>
  </si>
  <si>
    <t>Inovační centrum INION, z.ú.</t>
  </si>
  <si>
    <t>Partner s finančním příspěvkem - bude uzavřena smlouva o partnerství s finančním příspěvkem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</si>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</sst>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164" fontId="0" fillId="0" borderId="0" xfId="0" applyNumberFormat="1" applyFont="1"/>
    <xf numFmtId="164" fontId="0" fillId="0" borderId="3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4" fontId="0" fillId="2" borderId="11" xfId="0" applyNumberFormat="1" applyFont="1" applyFill="1" applyBorder="1" applyAlignment="1">
      <alignment horizontal="center"/>
    </xf>
    <xf numFmtId="4" fontId="0" fillId="2" borderId="12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3" xfId="0" applyNumberFormat="1" applyFont="1" applyBorder="1"/>
    <xf numFmtId="164" fontId="1" fillId="0" borderId="3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4" fontId="0" fillId="0" borderId="11" xfId="0" applyNumberFormat="1" applyFont="1" applyFill="1" applyBorder="1" applyAlignment="1">
      <alignment horizontal="center"/>
    </xf>
    <xf numFmtId="4" fontId="0" fillId="0" borderId="12" xfId="0" applyNumberFormat="1" applyFont="1" applyFill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0" fillId="0" borderId="1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0" fillId="0" borderId="16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164" fontId="0" fillId="0" borderId="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3" xfId="0" applyFont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C13" sqref="C13"/>
    </sheetView>
  </sheetViews>
  <sheetFormatPr defaultRowHeight="15" x14ac:dyDescent="0.25"/>
  <cols>
    <col min="1" max="1" width="38.140625" customWidth="1"/>
    <col min="2" max="3" width="19.42578125" customWidth="1"/>
    <col min="4" max="4" width="17.5703125" customWidth="1"/>
    <col min="5" max="5" width="19.5703125" customWidth="1"/>
    <col min="6" max="6" width="19" customWidth="1"/>
    <col min="7" max="7" width="19.28515625" customWidth="1"/>
  </cols>
  <sheetData>
    <row r="1" spans="1:7" ht="18.75" customHeight="1" thickBot="1" x14ac:dyDescent="0.3">
      <c r="A1" s="36" t="s">
        <v>5</v>
      </c>
      <c r="B1" s="37"/>
      <c r="C1" s="37"/>
      <c r="D1" s="37"/>
      <c r="E1" s="37"/>
      <c r="F1" s="37"/>
      <c r="G1" s="38"/>
    </row>
    <row r="2" spans="1:7" ht="28.5" customHeight="1" x14ac:dyDescent="0.25">
      <c r="A2" s="42" t="s">
        <v>15</v>
      </c>
      <c r="B2" s="44" t="s">
        <v>2</v>
      </c>
      <c r="C2" s="45"/>
      <c r="D2" s="39" t="s">
        <v>4</v>
      </c>
      <c r="E2" s="39"/>
      <c r="F2" s="40" t="s">
        <v>3</v>
      </c>
      <c r="G2" s="41"/>
    </row>
    <row r="3" spans="1:7" ht="15.75" customHeight="1" thickBot="1" x14ac:dyDescent="0.3">
      <c r="A3" s="43"/>
      <c r="B3" s="4" t="s">
        <v>0</v>
      </c>
      <c r="C3" s="4" t="s">
        <v>1</v>
      </c>
      <c r="D3" s="5" t="s">
        <v>0</v>
      </c>
      <c r="E3" s="5" t="s">
        <v>1</v>
      </c>
      <c r="F3" s="9" t="s">
        <v>0</v>
      </c>
      <c r="G3" s="10" t="s">
        <v>1</v>
      </c>
    </row>
    <row r="4" spans="1:7" ht="15.75" customHeight="1" x14ac:dyDescent="0.25">
      <c r="A4" s="46" t="s">
        <v>6</v>
      </c>
      <c r="B4" s="18">
        <f>B5+C5</f>
        <v>63369134.300000004</v>
      </c>
      <c r="C4" s="19"/>
      <c r="D4" s="21">
        <f>D5+E5</f>
        <v>53863764.155000001</v>
      </c>
      <c r="E4" s="24"/>
      <c r="F4" s="21">
        <f>G5+F5</f>
        <v>9505370.1449999996</v>
      </c>
      <c r="G4" s="22"/>
    </row>
    <row r="5" spans="1:7" ht="15.75" customHeight="1" thickBot="1" x14ac:dyDescent="0.3">
      <c r="A5" s="31"/>
      <c r="B5" s="3">
        <v>1938482.7</v>
      </c>
      <c r="C5" s="3">
        <v>61430651.600000001</v>
      </c>
      <c r="D5" s="6">
        <f>B5*0.85</f>
        <v>1647710.2949999999</v>
      </c>
      <c r="E5" s="6">
        <f>C5*0.85</f>
        <v>52216053.859999999</v>
      </c>
      <c r="F5" s="6">
        <f>B5*0.15</f>
        <v>290772.40499999997</v>
      </c>
      <c r="G5" s="11">
        <f>C5*0.15</f>
        <v>9214597.7400000002</v>
      </c>
    </row>
    <row r="6" spans="1:7" ht="15.75" customHeight="1" x14ac:dyDescent="0.25">
      <c r="A6" s="46" t="s">
        <v>7</v>
      </c>
      <c r="B6" s="18">
        <f>B7+C7</f>
        <v>2160885.33</v>
      </c>
      <c r="C6" s="19"/>
      <c r="D6" s="21">
        <f>D7+E7</f>
        <v>1836752.5305000001</v>
      </c>
      <c r="E6" s="24"/>
      <c r="F6" s="21">
        <f>F7+G7</f>
        <v>324132.79950000002</v>
      </c>
      <c r="G6" s="22"/>
    </row>
    <row r="7" spans="1:7" ht="15.75" customHeight="1" thickBot="1" x14ac:dyDescent="0.3">
      <c r="A7" s="31"/>
      <c r="B7" s="3">
        <v>96800</v>
      </c>
      <c r="C7" s="3">
        <v>2064085.33</v>
      </c>
      <c r="D7" s="6">
        <f>B7*0.85</f>
        <v>82280</v>
      </c>
      <c r="E7" s="6">
        <f>C7*0.85</f>
        <v>1754472.5305000001</v>
      </c>
      <c r="F7" s="6">
        <f>B7*0.15</f>
        <v>14520</v>
      </c>
      <c r="G7" s="11">
        <f>C7*0.15</f>
        <v>309612.79950000002</v>
      </c>
    </row>
    <row r="8" spans="1:7" ht="15.75" customHeight="1" x14ac:dyDescent="0.25">
      <c r="A8" s="30" t="s">
        <v>8</v>
      </c>
      <c r="B8" s="20">
        <f>B9+C9</f>
        <v>4830155.91</v>
      </c>
      <c r="C8" s="20"/>
      <c r="D8" s="28">
        <f>D9+E9</f>
        <v>4105632.5235000001</v>
      </c>
      <c r="E8" s="28"/>
      <c r="F8" s="20">
        <f>F9+G9</f>
        <v>724523.38650000002</v>
      </c>
      <c r="G8" s="23"/>
    </row>
    <row r="9" spans="1:7" ht="15.75" customHeight="1" thickBot="1" x14ac:dyDescent="0.3">
      <c r="A9" s="31"/>
      <c r="B9" s="3">
        <v>0</v>
      </c>
      <c r="C9" s="3">
        <v>4830155.91</v>
      </c>
      <c r="D9" s="6">
        <f>B9*0.85</f>
        <v>0</v>
      </c>
      <c r="E9" s="6">
        <f>C9*0.85</f>
        <v>4105632.5235000001</v>
      </c>
      <c r="F9" s="14">
        <f>B9*0.15</f>
        <v>0</v>
      </c>
      <c r="G9" s="15">
        <f>C9*0.15</f>
        <v>724523.38650000002</v>
      </c>
    </row>
    <row r="10" spans="1:7" ht="15.75" customHeight="1" x14ac:dyDescent="0.25">
      <c r="A10" s="30" t="s">
        <v>9</v>
      </c>
      <c r="B10" s="29">
        <f>B11+C11</f>
        <v>18473945.849999998</v>
      </c>
      <c r="C10" s="29"/>
      <c r="D10" s="25">
        <f>D11+E11</f>
        <v>15702853.9725</v>
      </c>
      <c r="E10" s="25"/>
      <c r="F10" s="26">
        <f>F11+G11</f>
        <v>2771091.8774999999</v>
      </c>
      <c r="G10" s="27"/>
    </row>
    <row r="11" spans="1:7" ht="15.75" customHeight="1" thickBot="1" x14ac:dyDescent="0.3">
      <c r="A11" s="31"/>
      <c r="B11" s="3">
        <v>262741.74</v>
      </c>
      <c r="C11" s="3">
        <v>18211204.109999999</v>
      </c>
      <c r="D11" s="6">
        <f>B11*0.85</f>
        <v>223330.47899999999</v>
      </c>
      <c r="E11" s="6">
        <f>C11*0.85</f>
        <v>15479523.4935</v>
      </c>
      <c r="F11" s="14">
        <f>B11*0.15</f>
        <v>39411.260999999999</v>
      </c>
      <c r="G11" s="15">
        <f>C11*0.15</f>
        <v>2731680.6165</v>
      </c>
    </row>
    <row r="12" spans="1:7" ht="15.75" customHeight="1" x14ac:dyDescent="0.25">
      <c r="A12" s="30" t="s">
        <v>10</v>
      </c>
      <c r="B12" s="29">
        <f>B13+C13</f>
        <v>13625981.630000001</v>
      </c>
      <c r="C12" s="29"/>
      <c r="D12" s="25">
        <f>D13+E13</f>
        <v>11582084.385500001</v>
      </c>
      <c r="E12" s="25"/>
      <c r="F12" s="26">
        <f>G13+F13</f>
        <v>2043897.2445</v>
      </c>
      <c r="G12" s="27"/>
    </row>
    <row r="13" spans="1:7" ht="15.75" customHeight="1" thickBot="1" x14ac:dyDescent="0.3">
      <c r="A13" s="31"/>
      <c r="B13" s="3">
        <v>0</v>
      </c>
      <c r="C13" s="3">
        <v>13625981.630000001</v>
      </c>
      <c r="D13" s="6">
        <f>B13*0.85</f>
        <v>0</v>
      </c>
      <c r="E13" s="6">
        <f>C13*0.85</f>
        <v>11582084.385500001</v>
      </c>
      <c r="F13" s="14">
        <f>B13*0.15</f>
        <v>0</v>
      </c>
      <c r="G13" s="15">
        <f>C13*0.15</f>
        <v>2043897.2445</v>
      </c>
    </row>
    <row r="14" spans="1:7" ht="15.75" customHeight="1" x14ac:dyDescent="0.25">
      <c r="A14" s="30" t="s">
        <v>11</v>
      </c>
      <c r="B14" s="29">
        <f>B15+C15</f>
        <v>5296494.6500000004</v>
      </c>
      <c r="C14" s="29"/>
      <c r="D14" s="25">
        <f>D15+E15</f>
        <v>4502020.4525000006</v>
      </c>
      <c r="E14" s="25"/>
      <c r="F14" s="26">
        <f>F15+G15</f>
        <v>794474.19750000001</v>
      </c>
      <c r="G14" s="27"/>
    </row>
    <row r="15" spans="1:7" ht="15.75" customHeight="1" thickBot="1" x14ac:dyDescent="0.3">
      <c r="A15" s="31"/>
      <c r="B15" s="3">
        <v>0</v>
      </c>
      <c r="C15" s="3">
        <v>5296494.6500000004</v>
      </c>
      <c r="D15" s="6">
        <f>B15*0.85</f>
        <v>0</v>
      </c>
      <c r="E15" s="6">
        <f>C15*0.85</f>
        <v>4502020.4525000006</v>
      </c>
      <c r="F15" s="14">
        <f>B15*0.15</f>
        <v>0</v>
      </c>
      <c r="G15" s="15">
        <f>C15*0.15</f>
        <v>794474.19750000001</v>
      </c>
    </row>
    <row r="16" spans="1:7" ht="15.75" customHeight="1" x14ac:dyDescent="0.25">
      <c r="A16" s="30" t="s">
        <v>12</v>
      </c>
      <c r="B16" s="29">
        <f>B17+C17</f>
        <v>15349593.84</v>
      </c>
      <c r="C16" s="29"/>
      <c r="D16" s="25">
        <f>D17+E17</f>
        <v>13047154.764</v>
      </c>
      <c r="E16" s="25"/>
      <c r="F16" s="26">
        <f>F17+G17</f>
        <v>2302439.0759999999</v>
      </c>
      <c r="G16" s="27"/>
    </row>
    <row r="17" spans="1:7" ht="15.75" customHeight="1" thickBot="1" x14ac:dyDescent="0.3">
      <c r="A17" s="31"/>
      <c r="B17" s="3">
        <v>0</v>
      </c>
      <c r="C17" s="3">
        <v>15349593.84</v>
      </c>
      <c r="D17" s="6">
        <f>B17*0.85</f>
        <v>0</v>
      </c>
      <c r="E17" s="6">
        <f>C17*0.85</f>
        <v>13047154.764</v>
      </c>
      <c r="F17" s="14">
        <f>B17*0.15</f>
        <v>0</v>
      </c>
      <c r="G17" s="15">
        <f>C17*0.15</f>
        <v>2302439.0759999999</v>
      </c>
    </row>
    <row r="18" spans="1:7" ht="15.75" customHeight="1" x14ac:dyDescent="0.25">
      <c r="A18" s="30" t="s">
        <v>13</v>
      </c>
      <c r="B18" s="29">
        <f>B19+C19</f>
        <v>10467665.550000001</v>
      </c>
      <c r="C18" s="29"/>
      <c r="D18" s="25">
        <f>D19+E19</f>
        <v>8897515.7175000012</v>
      </c>
      <c r="E18" s="25"/>
      <c r="F18" s="26">
        <f>F19+G19</f>
        <v>1570149.8325</v>
      </c>
      <c r="G18" s="27"/>
    </row>
    <row r="19" spans="1:7" ht="15.75" customHeight="1" thickBot="1" x14ac:dyDescent="0.3">
      <c r="A19" s="31"/>
      <c r="B19" s="3">
        <v>0</v>
      </c>
      <c r="C19" s="3">
        <v>10467665.550000001</v>
      </c>
      <c r="D19" s="6">
        <f>B19*0.85</f>
        <v>0</v>
      </c>
      <c r="E19" s="6">
        <f>C19*0.85</f>
        <v>8897515.7175000012</v>
      </c>
      <c r="F19" s="14">
        <f>B19*0.15</f>
        <v>0</v>
      </c>
      <c r="G19" s="15">
        <f>C19*0.15</f>
        <v>1570149.8325</v>
      </c>
    </row>
    <row r="20" spans="1:7" ht="15.75" customHeight="1" x14ac:dyDescent="0.25">
      <c r="A20" s="30" t="s">
        <v>14</v>
      </c>
      <c r="B20" s="29">
        <f>B21+C21</f>
        <v>8348675</v>
      </c>
      <c r="C20" s="29"/>
      <c r="D20" s="25">
        <f>D21+E21</f>
        <v>7096373.75</v>
      </c>
      <c r="E20" s="25"/>
      <c r="F20" s="26">
        <f>F21+G21</f>
        <v>1252301.25</v>
      </c>
      <c r="G20" s="27"/>
    </row>
    <row r="21" spans="1:7" ht="15.75" customHeight="1" thickBot="1" x14ac:dyDescent="0.3">
      <c r="A21" s="30"/>
      <c r="B21" s="12">
        <v>0</v>
      </c>
      <c r="C21" s="12">
        <v>8348675</v>
      </c>
      <c r="D21" s="6">
        <f>B21*0.85</f>
        <v>0</v>
      </c>
      <c r="E21" s="6">
        <f>C21*0.85</f>
        <v>7096373.75</v>
      </c>
      <c r="F21" s="14">
        <f>B21*0.15</f>
        <v>0</v>
      </c>
      <c r="G21" s="15">
        <f>C21*0.15</f>
        <v>1252301.25</v>
      </c>
    </row>
    <row r="22" spans="1:7" x14ac:dyDescent="0.25">
      <c r="A22" s="49" t="s">
        <v>16</v>
      </c>
      <c r="B22" s="32">
        <f>SUM(B4,B6,B8,B10,B12,B14,B16,B18,B20)</f>
        <v>141922532.06</v>
      </c>
      <c r="C22" s="33"/>
      <c r="D22" s="47">
        <f>D23+E23</f>
        <v>120634152.251</v>
      </c>
      <c r="E22" s="48"/>
      <c r="F22" s="34">
        <f>F23+G23</f>
        <v>21288379.809</v>
      </c>
      <c r="G22" s="35"/>
    </row>
    <row r="23" spans="1:7" ht="15.75" thickBot="1" x14ac:dyDescent="0.3">
      <c r="A23" s="50"/>
      <c r="B23" s="13">
        <f>SUM(B5,B7,B9,B11,B13,B15,B17,B19,B21)</f>
        <v>2298024.44</v>
      </c>
      <c r="C23" s="13">
        <f>SUM(C5,C7,C9,C11,C13,C15,C17,C19,C21)</f>
        <v>139624507.62</v>
      </c>
      <c r="D23" s="7">
        <f>SUM(D5,D7,D9,D11,D13,D15,D17,D19,D21)</f>
        <v>1953320.774</v>
      </c>
      <c r="E23" s="8">
        <f>SUM(E5,E7,E9,E11,E13,E15,E17,E19,E21)</f>
        <v>118680831.477</v>
      </c>
      <c r="F23" s="16">
        <f>SUM(F5,F7,F9,F11,F13,F15,F17,F19,F21)</f>
        <v>344703.66599999997</v>
      </c>
      <c r="G23" s="17">
        <f>SUM(G5,G7,G9,G11,G13,G15,G17,G19,G21)</f>
        <v>20943676.142999999</v>
      </c>
    </row>
    <row r="24" spans="1:7" x14ac:dyDescent="0.25">
      <c r="A24" s="1"/>
      <c r="B24" s="1"/>
      <c r="C24" s="1"/>
      <c r="D24" s="2"/>
      <c r="E24" s="1"/>
      <c r="F24" s="2"/>
      <c r="G24" s="1"/>
    </row>
    <row r="25" spans="1:7" x14ac:dyDescent="0.25">
      <c r="A25" s="1"/>
      <c r="B25" s="1"/>
      <c r="C25" s="1"/>
    </row>
  </sheetData>
  <mergeCells count="45">
    <mergeCell ref="F22:G22"/>
    <mergeCell ref="D18:E18"/>
    <mergeCell ref="A1:G1"/>
    <mergeCell ref="D2:E2"/>
    <mergeCell ref="F2:G2"/>
    <mergeCell ref="A2:A3"/>
    <mergeCell ref="B2:C2"/>
    <mergeCell ref="A4:A5"/>
    <mergeCell ref="A6:A7"/>
    <mergeCell ref="A8:A9"/>
    <mergeCell ref="A10:A11"/>
    <mergeCell ref="A12:A13"/>
    <mergeCell ref="D22:E22"/>
    <mergeCell ref="A22:A23"/>
    <mergeCell ref="B20:C20"/>
    <mergeCell ref="A14:A15"/>
    <mergeCell ref="A16:A17"/>
    <mergeCell ref="A18:A19"/>
    <mergeCell ref="B22:C22"/>
    <mergeCell ref="A20:A21"/>
    <mergeCell ref="B18:C18"/>
    <mergeCell ref="F10:G10"/>
    <mergeCell ref="D10:E10"/>
    <mergeCell ref="D8:E8"/>
    <mergeCell ref="D12:E12"/>
    <mergeCell ref="B16:C16"/>
    <mergeCell ref="B14:C14"/>
    <mergeCell ref="F12:G12"/>
    <mergeCell ref="B10:C10"/>
    <mergeCell ref="B12:C12"/>
    <mergeCell ref="D20:E20"/>
    <mergeCell ref="F20:G20"/>
    <mergeCell ref="F18:G18"/>
    <mergeCell ref="F16:G16"/>
    <mergeCell ref="F14:G14"/>
    <mergeCell ref="D14:E14"/>
    <mergeCell ref="D16:E16"/>
    <mergeCell ref="B4:C4"/>
    <mergeCell ref="B6:C6"/>
    <mergeCell ref="B8:C8"/>
    <mergeCell ref="F4:G4"/>
    <mergeCell ref="F6:G6"/>
    <mergeCell ref="F8:G8"/>
    <mergeCell ref="D6:E6"/>
    <mergeCell ref="D4:E4"/>
  </mergeCells>
  <pageMargins left="0.70866141732283472" right="0.70866141732283472" top="0.78740157480314965" bottom="0.78740157480314965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Žitná Zuzana</dc:creator>
  <cp:lastModifiedBy>Kroupová Petra</cp:lastModifiedBy>
  <cp:lastPrinted>2024-05-30T10:01:10Z</cp:lastPrinted>
  <dcterms:created xsi:type="dcterms:W3CDTF">2024-05-13T07:17:50Z</dcterms:created>
  <dcterms:modified xsi:type="dcterms:W3CDTF">2024-06-18T10:39:00Z</dcterms:modified>
</cp:coreProperties>
</file>