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Kupní ceny_pořizovací" sheetId="1" r:id="rId1"/>
  </sheets>
  <definedNames>
    <definedName name="_xlnm.Print_Area" localSheetId="0">'Kupní ceny_pořizovací'!$A$1:$J$51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2" authorId="0">
      <text>
        <r>
          <rPr>
            <b/>
            <sz val="9"/>
            <rFont val="Tahoma"/>
            <family val="2"/>
          </rPr>
          <t>Autor:
název předmětu, který je oceňován</t>
        </r>
      </text>
    </comment>
    <comment ref="D2" authorId="0">
      <text>
        <r>
          <rPr>
            <b/>
            <sz val="9"/>
            <rFont val="Tahoma"/>
            <family val="2"/>
          </rPr>
          <t>Autor:
uvést model-typ zařízení</t>
        </r>
      </text>
    </comment>
    <comment ref="E2" authorId="0">
      <text>
        <r>
          <rPr>
            <b/>
            <sz val="9"/>
            <rFont val="Tahoma"/>
            <family val="2"/>
          </rPr>
          <t xml:space="preserve">Autor:
uvést evidenční číslo pod kterým je přístroj veden v majetku
</t>
        </r>
      </text>
    </comment>
    <comment ref="F2" authorId="0">
      <text>
        <r>
          <rPr>
            <b/>
            <sz val="9"/>
            <rFont val="Tahoma"/>
            <family val="2"/>
          </rPr>
          <t>Autor:
výrobní číslo oceńovaného zařízení</t>
        </r>
      </text>
    </comment>
    <comment ref="J2" authorId="0">
      <text>
        <r>
          <rPr>
            <b/>
            <sz val="9"/>
            <rFont val="Tahoma"/>
            <family val="2"/>
          </rPr>
          <t>Autor:
cena za kterou se věc pořídila - vč. DPH</t>
        </r>
      </text>
    </comment>
    <comment ref="I2" authorId="0">
      <text>
        <r>
          <rPr>
            <b/>
            <sz val="9"/>
            <rFont val="Tahoma"/>
            <family val="2"/>
          </rPr>
          <t>Autor:
cena za kterou se věc pořídila - bez DPH</t>
        </r>
      </text>
    </comment>
  </commentList>
</comments>
</file>

<file path=xl/sharedStrings.xml><?xml version="1.0" encoding="utf-8"?>
<sst xmlns="http://schemas.openxmlformats.org/spreadsheetml/2006/main" count="93" uniqueCount="77">
  <si>
    <t>počet</t>
  </si>
  <si>
    <t>model/typ</t>
  </si>
  <si>
    <t>evidenční  číslo</t>
  </si>
  <si>
    <t>výrobní číslo</t>
  </si>
  <si>
    <t>TP_5230_Myčka_dezinfektor endoskopů manuální</t>
  </si>
  <si>
    <t xml:space="preserve">T 0809_Systém videoendoskopický vč. oplachové pumpy a endoskop. vozíku </t>
  </si>
  <si>
    <t xml:space="preserve"> T 0811_Videokolonoskop</t>
  </si>
  <si>
    <t>TP_5220_ myčka, dezinfektor endoskopů</t>
  </si>
  <si>
    <t>Senzor SPO2 - jednorázový materiál</t>
  </si>
  <si>
    <t>T-0902 Monitor lůžkový</t>
  </si>
  <si>
    <t>T-0900 Centrála monitorovací-JIP</t>
  </si>
  <si>
    <t>T-0720 Flexibilní endoskop</t>
  </si>
  <si>
    <t>T-0721 Rigidní laryngoskop</t>
  </si>
  <si>
    <t>T-0800 Video gastroskop terapeutický</t>
  </si>
  <si>
    <t>T-031 Přístroj ultrazvukový, pojízdný, interní oddělení</t>
  </si>
  <si>
    <t>T-031 Přístroj ultrazvukový, pojízdný, RDG</t>
  </si>
  <si>
    <t>Olympus TD 20</t>
  </si>
  <si>
    <t>CV-1500 PAL W/O POWERCORD</t>
  </si>
  <si>
    <t>Olympus MINI ETD 2  GA</t>
  </si>
  <si>
    <t>videoendoskop GIF-H 190N</t>
  </si>
  <si>
    <t>videoendoskop CF-H190L</t>
  </si>
  <si>
    <t>Edan Elite V6</t>
  </si>
  <si>
    <t>Edan MFM-CMS II</t>
  </si>
  <si>
    <t>M204219160001</t>
  </si>
  <si>
    <t>M204219160002</t>
  </si>
  <si>
    <t>V400386</t>
  </si>
  <si>
    <t>V400385</t>
  </si>
  <si>
    <t>M20420500001 - M20420500005</t>
  </si>
  <si>
    <t>M20420500006 - M20420500014</t>
  </si>
  <si>
    <t>Fibroscope ENF-GP2 - T_0720_Flexibilní endoskop</t>
  </si>
  <si>
    <t>7900829</t>
  </si>
  <si>
    <t>Fibroscope ENF-XP- T_0720_Flexibilní endoskop</t>
  </si>
  <si>
    <t>2026564</t>
  </si>
  <si>
    <t>800043</t>
  </si>
  <si>
    <t>800054</t>
  </si>
  <si>
    <t xml:space="preserve">  GIF-1TH190 - T_0800_videogastroskop</t>
  </si>
  <si>
    <t>2741888</t>
  </si>
  <si>
    <t>APLIO  i700</t>
  </si>
  <si>
    <t>AKE2022300</t>
  </si>
  <si>
    <t>AEE19Z2081</t>
  </si>
  <si>
    <t>APLIO  a550</t>
  </si>
  <si>
    <t>V400391</t>
  </si>
  <si>
    <t>V400392</t>
  </si>
  <si>
    <t>V400397</t>
  </si>
  <si>
    <t>V400396</t>
  </si>
  <si>
    <t>V400395</t>
  </si>
  <si>
    <t>V400394</t>
  </si>
  <si>
    <t>zatím není</t>
  </si>
  <si>
    <t>b.č. 40 ks</t>
  </si>
  <si>
    <t>MODUL PRO ŘADU EDAN Elite</t>
  </si>
  <si>
    <t>V400389</t>
  </si>
  <si>
    <t>iM70</t>
  </si>
  <si>
    <t>V400387</t>
  </si>
  <si>
    <t>360080-M20420180001</t>
  </si>
  <si>
    <t>260952-M20311530020,260952-M20318290009,260952-M20318290018,260952-M20318290023,260952-M20318290001</t>
  </si>
  <si>
    <t>V400388</t>
  </si>
  <si>
    <t>208031-M20403820015,M20403820023,M20403820027,M20403820028,M20403820029,M20403820106,M20403820112,M20403820117,M20403820161,M20416380001,M20416380005</t>
  </si>
  <si>
    <t>Monitor vitálních funkcí transportní</t>
  </si>
  <si>
    <t>T-0800 Video gastroskop</t>
  </si>
  <si>
    <t>GIF-H190</t>
  </si>
  <si>
    <t>V400398</t>
  </si>
  <si>
    <t>2061312</t>
  </si>
  <si>
    <t>HD Sinusoskop, 4 mm, 70 ˚ -T_0721_Rigidní Laryngoskop</t>
  </si>
  <si>
    <t>Optika TrueView II, 2,7 mm, 30 ˚ -T_0721_Rigidní Laryngoskop</t>
  </si>
  <si>
    <t>---</t>
  </si>
  <si>
    <t xml:space="preserve">pořizovací cena (Kč) vč. DPH </t>
  </si>
  <si>
    <t xml:space="preserve">pořizovací cena (Kč) bez DPH </t>
  </si>
  <si>
    <t>název zařízení</t>
  </si>
  <si>
    <t>pol.</t>
  </si>
  <si>
    <t>22.08.208031: Modul pro řadu EDAN Elite, 2*IBP</t>
  </si>
  <si>
    <t xml:space="preserve">DN-2211-6: Sensor SpO2 jednorázový Nellcor </t>
  </si>
  <si>
    <t>03.48.348002: Modul pro řadu EDAN Elite, ETCO2 EDAN G2 Sidestream</t>
  </si>
  <si>
    <t>AURA MEDICAL</t>
  </si>
  <si>
    <t>LHL</t>
  </si>
  <si>
    <t>Z TECHNIK</t>
  </si>
  <si>
    <t>faktura</t>
  </si>
  <si>
    <t>smlouva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</si>
</sst>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_K_č"/>
    <numFmt numFmtId="167" formatCode="[$-405]dddd\ d\.\ mmmm\ yyyy"/>
    <numFmt numFmtId="168" formatCode="d/m/yy;@"/>
    <numFmt numFmtId="169" formatCode="dd/mm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\ &quot;Kč&quot;"/>
    <numFmt numFmtId="175" formatCode="#,##0.00\ _K_č"/>
    <numFmt numFmtId="176" formatCode="#,##0.00\ &quot;Kč&quot;"/>
    <numFmt numFmtId="177" formatCode="[$¥€-2]\ #\ ##,000_);[Red]\([$€-2]\ #\ ##,000\)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76" fontId="22" fillId="34" borderId="11" xfId="0" applyNumberFormat="1" applyFont="1" applyFill="1" applyBorder="1" applyAlignment="1">
      <alignment horizontal="center" vertical="center"/>
    </xf>
    <xf numFmtId="176" fontId="28" fillId="34" borderId="12" xfId="0" applyNumberFormat="1" applyFont="1" applyFill="1" applyBorder="1" applyAlignment="1">
      <alignment horizontal="center" vertical="center"/>
    </xf>
    <xf numFmtId="176" fontId="24" fillId="0" borderId="13" xfId="0" applyNumberFormat="1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176" fontId="22" fillId="10" borderId="10" xfId="0" applyNumberFormat="1" applyFont="1" applyFill="1" applyBorder="1" applyAlignment="1">
      <alignment horizontal="right" vertical="center" wrapText="1"/>
    </xf>
    <xf numFmtId="49" fontId="20" fillId="33" borderId="16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176" fontId="22" fillId="10" borderId="14" xfId="0" applyNumberFormat="1" applyFont="1" applyFill="1" applyBorder="1" applyAlignment="1">
      <alignment horizontal="right" vertical="center" wrapText="1"/>
    </xf>
    <xf numFmtId="0" fontId="43" fillId="0" borderId="17" xfId="0" applyFont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 wrapText="1"/>
    </xf>
    <xf numFmtId="0" fontId="22" fillId="10" borderId="22" xfId="0" applyFont="1" applyFill="1" applyBorder="1" applyAlignment="1">
      <alignment horizontal="center" vertical="center"/>
    </xf>
    <xf numFmtId="0" fontId="22" fillId="10" borderId="23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horizontal="center" vertical="center" wrapText="1"/>
    </xf>
    <xf numFmtId="166" fontId="22" fillId="34" borderId="15" xfId="0" applyNumberFormat="1" applyFont="1" applyFill="1" applyBorder="1" applyAlignment="1">
      <alignment horizontal="center" vertical="center" wrapText="1"/>
    </xf>
    <xf numFmtId="176" fontId="22" fillId="10" borderId="27" xfId="0" applyNumberFormat="1" applyFont="1" applyFill="1" applyBorder="1" applyAlignment="1">
      <alignment horizontal="right" vertical="center" wrapText="1"/>
    </xf>
    <xf numFmtId="176" fontId="22" fillId="10" borderId="28" xfId="0" applyNumberFormat="1" applyFont="1" applyFill="1" applyBorder="1" applyAlignment="1">
      <alignment vertical="center" wrapText="1"/>
    </xf>
    <xf numFmtId="176" fontId="22" fillId="10" borderId="13" xfId="0" applyNumberFormat="1" applyFont="1" applyFill="1" applyBorder="1" applyAlignment="1">
      <alignment vertical="center" wrapText="1"/>
    </xf>
    <xf numFmtId="0" fontId="43" fillId="0" borderId="29" xfId="0" applyFont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66" fontId="28" fillId="34" borderId="31" xfId="0" applyNumberFormat="1" applyFont="1" applyFill="1" applyBorder="1" applyAlignment="1">
      <alignment horizontal="center" vertical="center" wrapText="1"/>
    </xf>
    <xf numFmtId="176" fontId="22" fillId="10" borderId="32" xfId="0" applyNumberFormat="1" applyFont="1" applyFill="1" applyBorder="1" applyAlignment="1">
      <alignment horizontal="right" vertical="center" wrapText="1"/>
    </xf>
    <xf numFmtId="176" fontId="22" fillId="10" borderId="33" xfId="0" applyNumberFormat="1" applyFont="1" applyFill="1" applyBorder="1" applyAlignment="1">
      <alignment horizontal="right" vertical="center" wrapText="1"/>
    </xf>
    <xf numFmtId="176" fontId="22" fillId="10" borderId="34" xfId="0" applyNumberFormat="1" applyFont="1" applyFill="1" applyBorder="1" applyAlignment="1">
      <alignment horizontal="right" vertical="center" wrapText="1"/>
    </xf>
    <xf numFmtId="176" fontId="22" fillId="10" borderId="35" xfId="0" applyNumberFormat="1" applyFont="1" applyFill="1" applyBorder="1" applyAlignment="1">
      <alignment vertical="center" wrapText="1"/>
    </xf>
    <xf numFmtId="176" fontId="22" fillId="10" borderId="36" xfId="0" applyNumberFormat="1" applyFont="1" applyFill="1" applyBorder="1" applyAlignment="1">
      <alignment vertical="center" wrapText="1"/>
    </xf>
    <xf numFmtId="176" fontId="22" fillId="10" borderId="32" xfId="0" applyNumberFormat="1" applyFont="1" applyFill="1" applyBorder="1" applyAlignment="1">
      <alignment horizontal="right" vertical="center"/>
    </xf>
    <xf numFmtId="176" fontId="22" fillId="10" borderId="33" xfId="0" applyNumberFormat="1" applyFont="1" applyFill="1" applyBorder="1" applyAlignment="1">
      <alignment horizontal="right" vertical="center"/>
    </xf>
    <xf numFmtId="176" fontId="22" fillId="10" borderId="34" xfId="0" applyNumberFormat="1" applyFont="1" applyFill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2" fillId="10" borderId="38" xfId="0" applyFont="1" applyFill="1" applyBorder="1" applyAlignment="1">
      <alignment horizontal="center" vertical="center" wrapText="1"/>
    </xf>
    <xf numFmtId="0" fontId="22" fillId="10" borderId="22" xfId="0" applyFont="1" applyFill="1" applyBorder="1" applyAlignment="1">
      <alignment horizontal="center" vertical="center" wrapText="1"/>
    </xf>
    <xf numFmtId="0" fontId="22" fillId="10" borderId="3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3" fillId="0" borderId="11" xfId="0" applyFont="1" applyBorder="1" applyAlignment="1" quotePrefix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176" fontId="22" fillId="10" borderId="11" xfId="0" applyNumberFormat="1" applyFont="1" applyFill="1" applyBorder="1" applyAlignment="1">
      <alignment horizontal="center" vertical="center" wrapText="1"/>
    </xf>
    <xf numFmtId="176" fontId="22" fillId="10" borderId="37" xfId="0" applyNumberFormat="1" applyFont="1" applyFill="1" applyBorder="1" applyAlignment="1">
      <alignment horizontal="center" vertical="center" wrapText="1"/>
    </xf>
    <xf numFmtId="176" fontId="22" fillId="10" borderId="13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176" fontId="45" fillId="10" borderId="28" xfId="0" applyNumberFormat="1" applyFont="1" applyFill="1" applyBorder="1" applyAlignment="1">
      <alignment horizontal="center" vertical="center"/>
    </xf>
    <xf numFmtId="176" fontId="45" fillId="10" borderId="43" xfId="0" applyNumberFormat="1" applyFont="1" applyFill="1" applyBorder="1" applyAlignment="1">
      <alignment horizontal="center" vertical="center"/>
    </xf>
    <xf numFmtId="0" fontId="45" fillId="10" borderId="44" xfId="0" applyFont="1" applyFill="1" applyBorder="1" applyAlignment="1">
      <alignment horizontal="center" vertical="center"/>
    </xf>
    <xf numFmtId="0" fontId="45" fillId="10" borderId="45" xfId="0" applyFont="1" applyFill="1" applyBorder="1" applyAlignment="1">
      <alignment horizontal="center" vertical="center"/>
    </xf>
    <xf numFmtId="0" fontId="45" fillId="10" borderId="44" xfId="0" applyFont="1" applyFill="1" applyBorder="1" applyAlignment="1">
      <alignment horizontal="center" vertical="center" wrapText="1"/>
    </xf>
    <xf numFmtId="0" fontId="45" fillId="10" borderId="46" xfId="0" applyFont="1" applyFill="1" applyBorder="1" applyAlignment="1">
      <alignment horizontal="center" vertical="center" wrapText="1"/>
    </xf>
    <xf numFmtId="0" fontId="45" fillId="10" borderId="45" xfId="0" applyFont="1" applyFill="1" applyBorder="1" applyAlignment="1">
      <alignment horizontal="center" vertical="center" wrapText="1"/>
    </xf>
    <xf numFmtId="49" fontId="26" fillId="10" borderId="44" xfId="0" applyNumberFormat="1" applyFont="1" applyFill="1" applyBorder="1" applyAlignment="1">
      <alignment horizontal="center" vertical="center" wrapText="1"/>
    </xf>
    <xf numFmtId="49" fontId="26" fillId="10" borderId="46" xfId="0" applyNumberFormat="1" applyFont="1" applyFill="1" applyBorder="1" applyAlignment="1">
      <alignment horizontal="center" vertical="center" wrapText="1"/>
    </xf>
    <xf numFmtId="49" fontId="26" fillId="10" borderId="45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0" fillId="33" borderId="42" xfId="0" applyNumberFormat="1" applyFont="1" applyFill="1" applyBorder="1" applyAlignment="1">
      <alignment horizontal="center" vertical="center" wrapText="1"/>
    </xf>
    <xf numFmtId="49" fontId="20" fillId="33" borderId="29" xfId="0" applyNumberFormat="1" applyFont="1" applyFill="1" applyBorder="1" applyAlignment="1">
      <alignment horizontal="center" vertical="center" wrapText="1"/>
    </xf>
    <xf numFmtId="176" fontId="45" fillId="10" borderId="28" xfId="0" applyNumberFormat="1" applyFont="1" applyFill="1" applyBorder="1" applyAlignment="1">
      <alignment horizontal="center" vertical="center" wrapText="1"/>
    </xf>
    <xf numFmtId="176" fontId="45" fillId="10" borderId="37" xfId="0" applyNumberFormat="1" applyFont="1" applyFill="1" applyBorder="1" applyAlignment="1">
      <alignment horizontal="center" vertical="center" wrapText="1"/>
    </xf>
    <xf numFmtId="176" fontId="45" fillId="10" borderId="43" xfId="0" applyNumberFormat="1" applyFont="1" applyFill="1" applyBorder="1" applyAlignment="1">
      <alignment horizontal="center" vertical="center" wrapText="1"/>
    </xf>
    <xf numFmtId="176" fontId="26" fillId="10" borderId="28" xfId="0" applyNumberFormat="1" applyFont="1" applyFill="1" applyBorder="1" applyAlignment="1">
      <alignment horizontal="center" vertical="center" wrapText="1"/>
    </xf>
    <xf numFmtId="176" fontId="26" fillId="10" borderId="37" xfId="0" applyNumberFormat="1" applyFont="1" applyFill="1" applyBorder="1" applyAlignment="1">
      <alignment horizontal="center" vertical="center" wrapText="1"/>
    </xf>
    <xf numFmtId="176" fontId="26" fillId="10" borderId="43" xfId="0" applyNumberFormat="1" applyFont="1" applyFill="1" applyBorder="1" applyAlignment="1">
      <alignment horizontal="center" vertical="center" wrapText="1"/>
    </xf>
    <xf numFmtId="176" fontId="22" fillId="10" borderId="47" xfId="0" applyNumberFormat="1" applyFont="1" applyFill="1" applyBorder="1" applyAlignment="1">
      <alignment horizontal="right" vertical="center" wrapText="1"/>
    </xf>
    <xf numFmtId="176" fontId="22" fillId="10" borderId="48" xfId="0" applyNumberFormat="1" applyFont="1" applyFill="1" applyBorder="1" applyAlignment="1">
      <alignment horizontal="right" vertical="center" wrapText="1"/>
    </xf>
    <xf numFmtId="176" fontId="22" fillId="10" borderId="36" xfId="0" applyNumberFormat="1" applyFont="1" applyFill="1" applyBorder="1" applyAlignment="1">
      <alignment horizontal="righ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SheetLayoutView="115" zoomScalePageLayoutView="0" workbookViewId="0" topLeftCell="A1">
      <pane ySplit="2" topLeftCell="A3" activePane="bottomLeft" state="frozen"/>
      <selection pane="topLeft" activeCell="B1" sqref="B1"/>
      <selection pane="bottomLeft" activeCell="J30" sqref="J30:J40"/>
    </sheetView>
  </sheetViews>
  <sheetFormatPr defaultColWidth="9.140625" defaultRowHeight="15"/>
  <cols>
    <col min="1" max="1" width="5.28125" style="3" customWidth="1"/>
    <col min="2" max="2" width="77.8515625" style="9" customWidth="1"/>
    <col min="3" max="3" width="6.140625" style="3" customWidth="1"/>
    <col min="4" max="4" width="50.57421875" style="8" customWidth="1"/>
    <col min="5" max="5" width="11.421875" style="14" customWidth="1"/>
    <col min="6" max="6" width="41.28125" style="14" customWidth="1"/>
    <col min="7" max="7" width="13.421875" style="26" customWidth="1"/>
    <col min="8" max="8" width="19.00390625" style="26" customWidth="1"/>
    <col min="9" max="9" width="18.8515625" style="10" customWidth="1"/>
    <col min="10" max="10" width="19.421875" style="11" customWidth="1"/>
    <col min="11" max="16384" width="9.140625" style="3" customWidth="1"/>
  </cols>
  <sheetData>
    <row r="1" spans="9:10" ht="27" customHeight="1" thickBot="1">
      <c r="I1" s="19">
        <f>SUM(I3:I50)</f>
        <v>13845850</v>
      </c>
      <c r="J1" s="20">
        <f>SUM(J3:J50)</f>
        <v>16753478.5</v>
      </c>
    </row>
    <row r="2" spans="1:10" s="8" customFormat="1" ht="62.25" customHeight="1" thickBot="1">
      <c r="A2" s="33" t="s">
        <v>68</v>
      </c>
      <c r="B2" s="36" t="s">
        <v>67</v>
      </c>
      <c r="C2" s="25" t="s">
        <v>0</v>
      </c>
      <c r="D2" s="25" t="s">
        <v>1</v>
      </c>
      <c r="E2" s="25" t="s">
        <v>2</v>
      </c>
      <c r="F2" s="41" t="s">
        <v>3</v>
      </c>
      <c r="G2" s="42" t="s">
        <v>76</v>
      </c>
      <c r="H2" s="25" t="s">
        <v>75</v>
      </c>
      <c r="I2" s="43" t="s">
        <v>66</v>
      </c>
      <c r="J2" s="52" t="s">
        <v>65</v>
      </c>
    </row>
    <row r="3" spans="1:10" ht="15">
      <c r="A3" s="48">
        <v>1</v>
      </c>
      <c r="B3" s="37" t="s">
        <v>4</v>
      </c>
      <c r="C3" s="49">
        <v>1</v>
      </c>
      <c r="D3" s="51" t="s">
        <v>16</v>
      </c>
      <c r="E3" s="50" t="s">
        <v>47</v>
      </c>
      <c r="F3" s="47">
        <v>22128308</v>
      </c>
      <c r="G3" s="91" t="s">
        <v>74</v>
      </c>
      <c r="H3" s="100">
        <v>5102570</v>
      </c>
      <c r="I3" s="44">
        <f aca="true" t="shared" si="0" ref="I3:I8">+J3/1.21</f>
        <v>88000</v>
      </c>
      <c r="J3" s="53">
        <v>106480</v>
      </c>
    </row>
    <row r="4" spans="1:10" ht="15">
      <c r="A4" s="34">
        <v>2</v>
      </c>
      <c r="B4" s="38" t="s">
        <v>5</v>
      </c>
      <c r="C4" s="2">
        <v>1</v>
      </c>
      <c r="D4" s="15" t="s">
        <v>17</v>
      </c>
      <c r="E4" s="6" t="s">
        <v>47</v>
      </c>
      <c r="F4" s="30">
        <v>7145531</v>
      </c>
      <c r="G4" s="92"/>
      <c r="H4" s="101"/>
      <c r="I4" s="28">
        <f t="shared" si="0"/>
        <v>1337000</v>
      </c>
      <c r="J4" s="54">
        <v>1617770</v>
      </c>
    </row>
    <row r="5" spans="1:10" ht="15" customHeight="1">
      <c r="A5" s="34">
        <v>3</v>
      </c>
      <c r="B5" s="39" t="s">
        <v>6</v>
      </c>
      <c r="C5" s="2">
        <v>1</v>
      </c>
      <c r="D5" s="15" t="s">
        <v>19</v>
      </c>
      <c r="E5" s="6" t="s">
        <v>47</v>
      </c>
      <c r="F5" s="30">
        <v>2202571</v>
      </c>
      <c r="G5" s="92"/>
      <c r="H5" s="101"/>
      <c r="I5" s="28">
        <f t="shared" si="0"/>
        <v>1036000</v>
      </c>
      <c r="J5" s="54">
        <v>1253560</v>
      </c>
    </row>
    <row r="6" spans="1:10" ht="15" customHeight="1">
      <c r="A6" s="34">
        <v>4</v>
      </c>
      <c r="B6" s="39" t="s">
        <v>6</v>
      </c>
      <c r="C6" s="2">
        <v>1</v>
      </c>
      <c r="D6" s="15" t="s">
        <v>20</v>
      </c>
      <c r="E6" s="6" t="s">
        <v>47</v>
      </c>
      <c r="F6" s="30">
        <v>2043757</v>
      </c>
      <c r="G6" s="92"/>
      <c r="H6" s="101"/>
      <c r="I6" s="28">
        <f t="shared" si="0"/>
        <v>1036000</v>
      </c>
      <c r="J6" s="54">
        <v>1253560</v>
      </c>
    </row>
    <row r="7" spans="1:10" ht="15" customHeight="1" thickBot="1">
      <c r="A7" s="34">
        <v>5</v>
      </c>
      <c r="B7" s="39" t="s">
        <v>7</v>
      </c>
      <c r="C7" s="2">
        <v>1</v>
      </c>
      <c r="D7" s="15" t="s">
        <v>18</v>
      </c>
      <c r="E7" s="6" t="s">
        <v>47</v>
      </c>
      <c r="F7" s="30">
        <v>159740888</v>
      </c>
      <c r="G7" s="93"/>
      <c r="H7" s="102"/>
      <c r="I7" s="31">
        <f t="shared" si="0"/>
        <v>720000</v>
      </c>
      <c r="J7" s="55">
        <v>871200</v>
      </c>
    </row>
    <row r="8" spans="1:10" ht="15">
      <c r="A8" s="78">
        <v>6</v>
      </c>
      <c r="B8" s="70" t="s">
        <v>8</v>
      </c>
      <c r="C8" s="73">
        <v>2</v>
      </c>
      <c r="D8" s="61" t="s">
        <v>70</v>
      </c>
      <c r="E8" s="76" t="s">
        <v>64</v>
      </c>
      <c r="F8" s="84" t="s">
        <v>48</v>
      </c>
      <c r="G8" s="91" t="s">
        <v>73</v>
      </c>
      <c r="H8" s="100">
        <v>2124820.5</v>
      </c>
      <c r="I8" s="45">
        <f t="shared" si="0"/>
        <v>6225.206611570248</v>
      </c>
      <c r="J8" s="56">
        <v>7532.5</v>
      </c>
    </row>
    <row r="9" spans="1:10" ht="15" customHeight="1">
      <c r="A9" s="79"/>
      <c r="B9" s="71"/>
      <c r="C9" s="75"/>
      <c r="D9" s="63"/>
      <c r="E9" s="77"/>
      <c r="F9" s="86"/>
      <c r="G9" s="92"/>
      <c r="H9" s="101"/>
      <c r="I9" s="46">
        <v>6225.206611570248</v>
      </c>
      <c r="J9" s="57">
        <v>7532.5</v>
      </c>
    </row>
    <row r="10" spans="1:10" ht="15" customHeight="1">
      <c r="A10" s="78">
        <v>7</v>
      </c>
      <c r="B10" s="70" t="s">
        <v>9</v>
      </c>
      <c r="C10" s="73">
        <v>9</v>
      </c>
      <c r="D10" s="64" t="s">
        <v>21</v>
      </c>
      <c r="E10" s="67" t="s">
        <v>26</v>
      </c>
      <c r="F10" s="84" t="s">
        <v>28</v>
      </c>
      <c r="G10" s="92"/>
      <c r="H10" s="101"/>
      <c r="I10" s="81">
        <f>+J10/1.21</f>
        <v>724500</v>
      </c>
      <c r="J10" s="106">
        <v>876645</v>
      </c>
    </row>
    <row r="11" spans="1:10" ht="15" customHeight="1">
      <c r="A11" s="80"/>
      <c r="B11" s="72"/>
      <c r="C11" s="74"/>
      <c r="D11" s="65"/>
      <c r="E11" s="68"/>
      <c r="F11" s="85"/>
      <c r="G11" s="92"/>
      <c r="H11" s="101"/>
      <c r="I11" s="82"/>
      <c r="J11" s="107"/>
    </row>
    <row r="12" spans="1:10" ht="15" customHeight="1">
      <c r="A12" s="80"/>
      <c r="B12" s="72"/>
      <c r="C12" s="74"/>
      <c r="D12" s="65"/>
      <c r="E12" s="68"/>
      <c r="F12" s="85"/>
      <c r="G12" s="92"/>
      <c r="H12" s="101"/>
      <c r="I12" s="82"/>
      <c r="J12" s="107"/>
    </row>
    <row r="13" spans="1:10" ht="15" customHeight="1">
      <c r="A13" s="80"/>
      <c r="B13" s="72"/>
      <c r="C13" s="74"/>
      <c r="D13" s="65"/>
      <c r="E13" s="68"/>
      <c r="F13" s="85"/>
      <c r="G13" s="92"/>
      <c r="H13" s="101"/>
      <c r="I13" s="82"/>
      <c r="J13" s="107"/>
    </row>
    <row r="14" spans="1:10" ht="15" customHeight="1">
      <c r="A14" s="80"/>
      <c r="B14" s="72"/>
      <c r="C14" s="74"/>
      <c r="D14" s="65"/>
      <c r="E14" s="68"/>
      <c r="F14" s="85"/>
      <c r="G14" s="92"/>
      <c r="H14" s="101"/>
      <c r="I14" s="82"/>
      <c r="J14" s="107"/>
    </row>
    <row r="15" spans="1:10" ht="15" customHeight="1">
      <c r="A15" s="80"/>
      <c r="B15" s="72"/>
      <c r="C15" s="74"/>
      <c r="D15" s="65"/>
      <c r="E15" s="68"/>
      <c r="F15" s="85"/>
      <c r="G15" s="92"/>
      <c r="H15" s="101"/>
      <c r="I15" s="82"/>
      <c r="J15" s="107"/>
    </row>
    <row r="16" spans="1:10" ht="15" customHeight="1">
      <c r="A16" s="80"/>
      <c r="B16" s="72"/>
      <c r="C16" s="74"/>
      <c r="D16" s="65"/>
      <c r="E16" s="68"/>
      <c r="F16" s="85"/>
      <c r="G16" s="92"/>
      <c r="H16" s="101"/>
      <c r="I16" s="82"/>
      <c r="J16" s="107"/>
    </row>
    <row r="17" spans="1:10" ht="15" customHeight="1">
      <c r="A17" s="80"/>
      <c r="B17" s="72"/>
      <c r="C17" s="74"/>
      <c r="D17" s="65"/>
      <c r="E17" s="68"/>
      <c r="F17" s="85"/>
      <c r="G17" s="92"/>
      <c r="H17" s="101"/>
      <c r="I17" s="82"/>
      <c r="J17" s="107"/>
    </row>
    <row r="18" spans="1:10" ht="15" customHeight="1">
      <c r="A18" s="79"/>
      <c r="B18" s="71"/>
      <c r="C18" s="75"/>
      <c r="D18" s="66"/>
      <c r="E18" s="69"/>
      <c r="F18" s="86"/>
      <c r="G18" s="92"/>
      <c r="H18" s="101"/>
      <c r="I18" s="83"/>
      <c r="J18" s="108"/>
    </row>
    <row r="19" spans="1:10" ht="15" customHeight="1">
      <c r="A19" s="34">
        <v>8</v>
      </c>
      <c r="B19" s="38" t="s">
        <v>57</v>
      </c>
      <c r="C19" s="2">
        <v>1</v>
      </c>
      <c r="D19" s="15" t="s">
        <v>51</v>
      </c>
      <c r="E19" s="6" t="s">
        <v>52</v>
      </c>
      <c r="F19" s="30" t="s">
        <v>53</v>
      </c>
      <c r="G19" s="92"/>
      <c r="H19" s="101"/>
      <c r="I19" s="28">
        <f>+J19/1.21</f>
        <v>62499.586776859505</v>
      </c>
      <c r="J19" s="54">
        <v>75624.5</v>
      </c>
    </row>
    <row r="20" spans="1:10" ht="15" customHeight="1">
      <c r="A20" s="78">
        <v>9</v>
      </c>
      <c r="B20" s="70" t="s">
        <v>9</v>
      </c>
      <c r="C20" s="73">
        <v>5</v>
      </c>
      <c r="D20" s="64" t="s">
        <v>21</v>
      </c>
      <c r="E20" s="67" t="s">
        <v>26</v>
      </c>
      <c r="F20" s="84" t="s">
        <v>27</v>
      </c>
      <c r="G20" s="92"/>
      <c r="H20" s="101"/>
      <c r="I20" s="81">
        <f>+J20/1.21</f>
        <v>402500</v>
      </c>
      <c r="J20" s="106">
        <v>487025</v>
      </c>
    </row>
    <row r="21" spans="1:10" ht="15" customHeight="1">
      <c r="A21" s="80"/>
      <c r="B21" s="72"/>
      <c r="C21" s="74"/>
      <c r="D21" s="65"/>
      <c r="E21" s="68"/>
      <c r="F21" s="85"/>
      <c r="G21" s="92"/>
      <c r="H21" s="101"/>
      <c r="I21" s="82"/>
      <c r="J21" s="107"/>
    </row>
    <row r="22" spans="1:10" ht="15" customHeight="1">
      <c r="A22" s="80"/>
      <c r="B22" s="72"/>
      <c r="C22" s="74"/>
      <c r="D22" s="65"/>
      <c r="E22" s="68"/>
      <c r="F22" s="85"/>
      <c r="G22" s="92"/>
      <c r="H22" s="101"/>
      <c r="I22" s="82"/>
      <c r="J22" s="107"/>
    </row>
    <row r="23" spans="1:10" ht="15" customHeight="1">
      <c r="A23" s="80"/>
      <c r="B23" s="72"/>
      <c r="C23" s="74"/>
      <c r="D23" s="65"/>
      <c r="E23" s="68"/>
      <c r="F23" s="85"/>
      <c r="G23" s="92"/>
      <c r="H23" s="101"/>
      <c r="I23" s="82"/>
      <c r="J23" s="107"/>
    </row>
    <row r="24" spans="1:10" ht="15" customHeight="1">
      <c r="A24" s="79"/>
      <c r="B24" s="71"/>
      <c r="C24" s="75"/>
      <c r="D24" s="66"/>
      <c r="E24" s="69"/>
      <c r="F24" s="86"/>
      <c r="G24" s="92"/>
      <c r="H24" s="101"/>
      <c r="I24" s="83"/>
      <c r="J24" s="108"/>
    </row>
    <row r="25" spans="1:10" ht="15" customHeight="1">
      <c r="A25" s="78">
        <v>10</v>
      </c>
      <c r="B25" s="70" t="s">
        <v>49</v>
      </c>
      <c r="C25" s="73">
        <v>5</v>
      </c>
      <c r="D25" s="61" t="s">
        <v>71</v>
      </c>
      <c r="E25" s="67" t="s">
        <v>50</v>
      </c>
      <c r="F25" s="97" t="s">
        <v>54</v>
      </c>
      <c r="G25" s="92"/>
      <c r="H25" s="101"/>
      <c r="I25" s="81">
        <f>+J25/1.21</f>
        <v>161000</v>
      </c>
      <c r="J25" s="106">
        <v>194810</v>
      </c>
    </row>
    <row r="26" spans="1:10" ht="15" customHeight="1">
      <c r="A26" s="80"/>
      <c r="B26" s="72"/>
      <c r="C26" s="74"/>
      <c r="D26" s="62"/>
      <c r="E26" s="68"/>
      <c r="F26" s="98"/>
      <c r="G26" s="92"/>
      <c r="H26" s="101"/>
      <c r="I26" s="82"/>
      <c r="J26" s="107"/>
    </row>
    <row r="27" spans="1:10" ht="15" customHeight="1">
      <c r="A27" s="80"/>
      <c r="B27" s="72"/>
      <c r="C27" s="74"/>
      <c r="D27" s="62"/>
      <c r="E27" s="68"/>
      <c r="F27" s="98"/>
      <c r="G27" s="92"/>
      <c r="H27" s="101"/>
      <c r="I27" s="82"/>
      <c r="J27" s="107"/>
    </row>
    <row r="28" spans="1:10" ht="15" customHeight="1">
      <c r="A28" s="80"/>
      <c r="B28" s="72"/>
      <c r="C28" s="74"/>
      <c r="D28" s="62"/>
      <c r="E28" s="68"/>
      <c r="F28" s="98"/>
      <c r="G28" s="92"/>
      <c r="H28" s="101"/>
      <c r="I28" s="82"/>
      <c r="J28" s="107"/>
    </row>
    <row r="29" spans="1:10" ht="15" customHeight="1">
      <c r="A29" s="79"/>
      <c r="B29" s="71"/>
      <c r="C29" s="75"/>
      <c r="D29" s="63"/>
      <c r="E29" s="69"/>
      <c r="F29" s="99"/>
      <c r="G29" s="92"/>
      <c r="H29" s="101"/>
      <c r="I29" s="83"/>
      <c r="J29" s="108"/>
    </row>
    <row r="30" spans="1:10" ht="15" customHeight="1">
      <c r="A30" s="78">
        <v>11</v>
      </c>
      <c r="B30" s="70" t="s">
        <v>49</v>
      </c>
      <c r="C30" s="73">
        <v>11</v>
      </c>
      <c r="D30" s="61" t="s">
        <v>69</v>
      </c>
      <c r="E30" s="67" t="s">
        <v>55</v>
      </c>
      <c r="F30" s="84" t="s">
        <v>56</v>
      </c>
      <c r="G30" s="92"/>
      <c r="H30" s="101"/>
      <c r="I30" s="81">
        <f>+J30/1.21</f>
        <v>221100</v>
      </c>
      <c r="J30" s="106">
        <v>267531</v>
      </c>
    </row>
    <row r="31" spans="1:10" ht="15" customHeight="1">
      <c r="A31" s="80"/>
      <c r="B31" s="72"/>
      <c r="C31" s="74"/>
      <c r="D31" s="62"/>
      <c r="E31" s="68"/>
      <c r="F31" s="85"/>
      <c r="G31" s="92"/>
      <c r="H31" s="101"/>
      <c r="I31" s="82"/>
      <c r="J31" s="107"/>
    </row>
    <row r="32" spans="1:10" ht="15" customHeight="1">
      <c r="A32" s="80"/>
      <c r="B32" s="72"/>
      <c r="C32" s="74"/>
      <c r="D32" s="62"/>
      <c r="E32" s="68"/>
      <c r="F32" s="85"/>
      <c r="G32" s="92"/>
      <c r="H32" s="101"/>
      <c r="I32" s="82"/>
      <c r="J32" s="107"/>
    </row>
    <row r="33" spans="1:10" ht="15" customHeight="1">
      <c r="A33" s="80"/>
      <c r="B33" s="72"/>
      <c r="C33" s="74"/>
      <c r="D33" s="62"/>
      <c r="E33" s="68"/>
      <c r="F33" s="85"/>
      <c r="G33" s="92"/>
      <c r="H33" s="101"/>
      <c r="I33" s="82"/>
      <c r="J33" s="107"/>
    </row>
    <row r="34" spans="1:10" ht="15" customHeight="1">
      <c r="A34" s="80"/>
      <c r="B34" s="72"/>
      <c r="C34" s="74"/>
      <c r="D34" s="62"/>
      <c r="E34" s="68"/>
      <c r="F34" s="85"/>
      <c r="G34" s="92"/>
      <c r="H34" s="101"/>
      <c r="I34" s="82"/>
      <c r="J34" s="107"/>
    </row>
    <row r="35" spans="1:10" ht="15" customHeight="1">
      <c r="A35" s="80"/>
      <c r="B35" s="72"/>
      <c r="C35" s="74"/>
      <c r="D35" s="62"/>
      <c r="E35" s="68"/>
      <c r="F35" s="85"/>
      <c r="G35" s="92"/>
      <c r="H35" s="101"/>
      <c r="I35" s="82"/>
      <c r="J35" s="107"/>
    </row>
    <row r="36" spans="1:10" ht="15" customHeight="1">
      <c r="A36" s="80"/>
      <c r="B36" s="72"/>
      <c r="C36" s="74"/>
      <c r="D36" s="62"/>
      <c r="E36" s="68"/>
      <c r="F36" s="85"/>
      <c r="G36" s="92"/>
      <c r="H36" s="101"/>
      <c r="I36" s="82"/>
      <c r="J36" s="107"/>
    </row>
    <row r="37" spans="1:10" ht="15" customHeight="1">
      <c r="A37" s="80"/>
      <c r="B37" s="72"/>
      <c r="C37" s="74"/>
      <c r="D37" s="62"/>
      <c r="E37" s="68"/>
      <c r="F37" s="85"/>
      <c r="G37" s="92"/>
      <c r="H37" s="101"/>
      <c r="I37" s="82"/>
      <c r="J37" s="107"/>
    </row>
    <row r="38" spans="1:10" ht="15" customHeight="1">
      <c r="A38" s="80"/>
      <c r="B38" s="72"/>
      <c r="C38" s="74"/>
      <c r="D38" s="62"/>
      <c r="E38" s="68"/>
      <c r="F38" s="85"/>
      <c r="G38" s="92"/>
      <c r="H38" s="101"/>
      <c r="I38" s="82"/>
      <c r="J38" s="107"/>
    </row>
    <row r="39" spans="1:10" ht="15" customHeight="1">
      <c r="A39" s="80"/>
      <c r="B39" s="72"/>
      <c r="C39" s="74"/>
      <c r="D39" s="62"/>
      <c r="E39" s="68"/>
      <c r="F39" s="85"/>
      <c r="G39" s="92"/>
      <c r="H39" s="101"/>
      <c r="I39" s="82"/>
      <c r="J39" s="107"/>
    </row>
    <row r="40" spans="1:10" ht="15" customHeight="1">
      <c r="A40" s="79"/>
      <c r="B40" s="71"/>
      <c r="C40" s="75"/>
      <c r="D40" s="63"/>
      <c r="E40" s="69"/>
      <c r="F40" s="86"/>
      <c r="G40" s="92"/>
      <c r="H40" s="101"/>
      <c r="I40" s="83"/>
      <c r="J40" s="108"/>
    </row>
    <row r="41" spans="1:10" ht="15" customHeight="1">
      <c r="A41" s="34">
        <v>12</v>
      </c>
      <c r="B41" s="38" t="s">
        <v>10</v>
      </c>
      <c r="C41" s="2">
        <v>1</v>
      </c>
      <c r="D41" s="15" t="s">
        <v>22</v>
      </c>
      <c r="E41" s="6" t="s">
        <v>25</v>
      </c>
      <c r="F41" s="30" t="s">
        <v>24</v>
      </c>
      <c r="G41" s="92"/>
      <c r="H41" s="101"/>
      <c r="I41" s="28">
        <f aca="true" t="shared" si="1" ref="I41:I50">+J41/1.21</f>
        <v>86000</v>
      </c>
      <c r="J41" s="54">
        <v>104060</v>
      </c>
    </row>
    <row r="42" spans="1:10" ht="15" customHeight="1" thickBot="1">
      <c r="A42" s="34">
        <v>13</v>
      </c>
      <c r="B42" s="38" t="s">
        <v>10</v>
      </c>
      <c r="C42" s="2">
        <v>1</v>
      </c>
      <c r="D42" s="15" t="s">
        <v>22</v>
      </c>
      <c r="E42" s="6" t="s">
        <v>25</v>
      </c>
      <c r="F42" s="30" t="s">
        <v>23</v>
      </c>
      <c r="G42" s="93"/>
      <c r="H42" s="102"/>
      <c r="I42" s="31">
        <f t="shared" si="1"/>
        <v>86000</v>
      </c>
      <c r="J42" s="55">
        <v>104060</v>
      </c>
    </row>
    <row r="43" spans="1:10" ht="15">
      <c r="A43" s="34">
        <v>14</v>
      </c>
      <c r="B43" s="38" t="s">
        <v>11</v>
      </c>
      <c r="C43" s="2">
        <v>1</v>
      </c>
      <c r="D43" s="16" t="s">
        <v>29</v>
      </c>
      <c r="E43" s="4" t="s">
        <v>44</v>
      </c>
      <c r="F43" s="29" t="s">
        <v>30</v>
      </c>
      <c r="G43" s="94" t="s">
        <v>74</v>
      </c>
      <c r="H43" s="103">
        <v>3309108</v>
      </c>
      <c r="I43" s="44">
        <f t="shared" si="1"/>
        <v>147900</v>
      </c>
      <c r="J43" s="58">
        <v>178959</v>
      </c>
    </row>
    <row r="44" spans="1:10" ht="15">
      <c r="A44" s="34">
        <v>15</v>
      </c>
      <c r="B44" s="38" t="s">
        <v>11</v>
      </c>
      <c r="C44" s="2">
        <v>1</v>
      </c>
      <c r="D44" s="16" t="s">
        <v>31</v>
      </c>
      <c r="E44" s="6" t="s">
        <v>44</v>
      </c>
      <c r="F44" s="29" t="s">
        <v>32</v>
      </c>
      <c r="G44" s="95"/>
      <c r="H44" s="104"/>
      <c r="I44" s="28">
        <f t="shared" si="1"/>
        <v>217000</v>
      </c>
      <c r="J44" s="59">
        <v>262570</v>
      </c>
    </row>
    <row r="45" spans="1:10" ht="15" customHeight="1">
      <c r="A45" s="34">
        <v>16</v>
      </c>
      <c r="B45" s="38" t="s">
        <v>12</v>
      </c>
      <c r="C45" s="2">
        <v>1</v>
      </c>
      <c r="D45" s="16" t="s">
        <v>62</v>
      </c>
      <c r="E45" s="6" t="s">
        <v>45</v>
      </c>
      <c r="F45" s="29" t="s">
        <v>33</v>
      </c>
      <c r="G45" s="95"/>
      <c r="H45" s="104"/>
      <c r="I45" s="28">
        <f t="shared" si="1"/>
        <v>75100</v>
      </c>
      <c r="J45" s="59">
        <v>90871</v>
      </c>
    </row>
    <row r="46" spans="1:10" ht="15" customHeight="1">
      <c r="A46" s="34">
        <v>17</v>
      </c>
      <c r="B46" s="38" t="s">
        <v>12</v>
      </c>
      <c r="C46" s="2">
        <v>1</v>
      </c>
      <c r="D46" s="16" t="s">
        <v>63</v>
      </c>
      <c r="E46" s="6" t="s">
        <v>46</v>
      </c>
      <c r="F46" s="29" t="s">
        <v>34</v>
      </c>
      <c r="G46" s="95"/>
      <c r="H46" s="104"/>
      <c r="I46" s="28">
        <f t="shared" si="1"/>
        <v>78300</v>
      </c>
      <c r="J46" s="59">
        <v>94743</v>
      </c>
    </row>
    <row r="47" spans="1:10" ht="15" customHeight="1">
      <c r="A47" s="34">
        <v>18</v>
      </c>
      <c r="B47" s="38" t="s">
        <v>58</v>
      </c>
      <c r="C47" s="2">
        <v>1</v>
      </c>
      <c r="D47" s="16" t="s">
        <v>59</v>
      </c>
      <c r="E47" s="6" t="s">
        <v>60</v>
      </c>
      <c r="F47" s="29" t="s">
        <v>61</v>
      </c>
      <c r="G47" s="95"/>
      <c r="H47" s="104"/>
      <c r="I47" s="28">
        <f t="shared" si="1"/>
        <v>1105500</v>
      </c>
      <c r="J47" s="59">
        <v>1337655</v>
      </c>
    </row>
    <row r="48" spans="1:10" ht="15" customHeight="1" thickBot="1">
      <c r="A48" s="34">
        <v>19</v>
      </c>
      <c r="B48" s="38" t="s">
        <v>13</v>
      </c>
      <c r="C48" s="2">
        <v>1</v>
      </c>
      <c r="D48" s="16" t="s">
        <v>35</v>
      </c>
      <c r="E48" s="6" t="s">
        <v>43</v>
      </c>
      <c r="F48" s="29" t="s">
        <v>36</v>
      </c>
      <c r="G48" s="96"/>
      <c r="H48" s="105"/>
      <c r="I48" s="31">
        <f t="shared" si="1"/>
        <v>1111000</v>
      </c>
      <c r="J48" s="60">
        <v>1344310</v>
      </c>
    </row>
    <row r="49" spans="1:10" ht="15" customHeight="1">
      <c r="A49" s="34">
        <v>20</v>
      </c>
      <c r="B49" s="38" t="s">
        <v>14</v>
      </c>
      <c r="C49" s="5">
        <v>1</v>
      </c>
      <c r="D49" s="15" t="s">
        <v>40</v>
      </c>
      <c r="E49" s="6" t="s">
        <v>41</v>
      </c>
      <c r="F49" s="30" t="s">
        <v>39</v>
      </c>
      <c r="G49" s="89" t="s">
        <v>72</v>
      </c>
      <c r="H49" s="87">
        <v>6216980</v>
      </c>
      <c r="I49" s="44">
        <f t="shared" si="1"/>
        <v>2270000</v>
      </c>
      <c r="J49" s="53">
        <v>2746700</v>
      </c>
    </row>
    <row r="50" spans="1:10" ht="15" customHeight="1" thickBot="1">
      <c r="A50" s="35">
        <v>21</v>
      </c>
      <c r="B50" s="40" t="s">
        <v>15</v>
      </c>
      <c r="C50" s="22">
        <v>1</v>
      </c>
      <c r="D50" s="23" t="s">
        <v>37</v>
      </c>
      <c r="E50" s="24" t="s">
        <v>42</v>
      </c>
      <c r="F50" s="32" t="s">
        <v>38</v>
      </c>
      <c r="G50" s="90"/>
      <c r="H50" s="88"/>
      <c r="I50" s="31">
        <f t="shared" si="1"/>
        <v>2868000</v>
      </c>
      <c r="J50" s="55">
        <v>3470280</v>
      </c>
    </row>
    <row r="51" spans="1:10" ht="21" customHeight="1">
      <c r="A51" s="1"/>
      <c r="B51" s="17"/>
      <c r="C51" s="1"/>
      <c r="D51" s="18"/>
      <c r="E51" s="7"/>
      <c r="F51" s="7"/>
      <c r="G51" s="27"/>
      <c r="H51" s="21">
        <f>SUM(H3:H50)</f>
        <v>16753478.5</v>
      </c>
      <c r="I51" s="21">
        <f>SUM(I3:I50)</f>
        <v>13845850</v>
      </c>
      <c r="J51" s="21">
        <f>SUM(J3:J50)</f>
        <v>16753478.5</v>
      </c>
    </row>
    <row r="52" spans="1:10" ht="15">
      <c r="A52" s="1"/>
      <c r="B52" s="17"/>
      <c r="C52" s="1"/>
      <c r="D52" s="18"/>
      <c r="E52" s="7"/>
      <c r="F52" s="7"/>
      <c r="G52" s="27"/>
      <c r="H52" s="27"/>
      <c r="I52" s="12"/>
      <c r="J52" s="13"/>
    </row>
    <row r="53" spans="1:10" ht="15">
      <c r="A53" s="1"/>
      <c r="B53" s="17"/>
      <c r="C53" s="1"/>
      <c r="D53" s="18"/>
      <c r="E53" s="7"/>
      <c r="F53" s="7"/>
      <c r="G53" s="27"/>
      <c r="H53" s="27"/>
      <c r="I53" s="12"/>
      <c r="J53" s="13"/>
    </row>
    <row r="54" spans="1:10" ht="15">
      <c r="A54" s="1"/>
      <c r="B54" s="17"/>
      <c r="C54" s="1"/>
      <c r="D54" s="18"/>
      <c r="E54" s="7"/>
      <c r="F54" s="7"/>
      <c r="G54" s="27"/>
      <c r="H54" s="27"/>
      <c r="I54" s="12"/>
      <c r="J54" s="13"/>
    </row>
    <row r="55" spans="1:10" ht="15">
      <c r="A55" s="1"/>
      <c r="B55" s="17"/>
      <c r="C55" s="1"/>
      <c r="D55" s="18"/>
      <c r="E55" s="7"/>
      <c r="F55" s="7"/>
      <c r="G55" s="27"/>
      <c r="H55" s="27"/>
      <c r="I55" s="12"/>
      <c r="J55" s="13"/>
    </row>
    <row r="56" spans="1:10" ht="15">
      <c r="A56" s="1"/>
      <c r="B56" s="17"/>
      <c r="C56" s="1"/>
      <c r="D56" s="18"/>
      <c r="E56" s="7"/>
      <c r="F56" s="7"/>
      <c r="G56" s="27"/>
      <c r="H56" s="27"/>
      <c r="I56" s="12"/>
      <c r="J56" s="13"/>
    </row>
    <row r="57" spans="1:10" ht="15">
      <c r="A57" s="1"/>
      <c r="B57" s="17"/>
      <c r="C57" s="1"/>
      <c r="D57" s="18"/>
      <c r="E57" s="7"/>
      <c r="F57" s="7"/>
      <c r="G57" s="27"/>
      <c r="H57" s="27"/>
      <c r="I57" s="12"/>
      <c r="J57" s="13"/>
    </row>
  </sheetData>
  <sheetProtection/>
  <mergeCells count="46">
    <mergeCell ref="J10:J18"/>
    <mergeCell ref="H43:H48"/>
    <mergeCell ref="J30:J40"/>
    <mergeCell ref="J25:J29"/>
    <mergeCell ref="J20:J24"/>
    <mergeCell ref="I25:I29"/>
    <mergeCell ref="I30:I40"/>
    <mergeCell ref="H49:H50"/>
    <mergeCell ref="G49:G50"/>
    <mergeCell ref="G8:G42"/>
    <mergeCell ref="G43:G48"/>
    <mergeCell ref="G3:G7"/>
    <mergeCell ref="F8:F9"/>
    <mergeCell ref="F25:F29"/>
    <mergeCell ref="F20:F24"/>
    <mergeCell ref="F30:F40"/>
    <mergeCell ref="H3:H7"/>
    <mergeCell ref="B25:B29"/>
    <mergeCell ref="A25:A29"/>
    <mergeCell ref="I10:I18"/>
    <mergeCell ref="A30:A40"/>
    <mergeCell ref="B30:B40"/>
    <mergeCell ref="E30:E40"/>
    <mergeCell ref="E25:E29"/>
    <mergeCell ref="D25:D29"/>
    <mergeCell ref="H8:H42"/>
    <mergeCell ref="A8:A9"/>
    <mergeCell ref="A10:A18"/>
    <mergeCell ref="B10:B18"/>
    <mergeCell ref="C10:C18"/>
    <mergeCell ref="I20:I24"/>
    <mergeCell ref="E10:E18"/>
    <mergeCell ref="C8:C9"/>
    <mergeCell ref="F10:F18"/>
    <mergeCell ref="A20:A24"/>
    <mergeCell ref="C20:C24"/>
    <mergeCell ref="D30:D40"/>
    <mergeCell ref="D20:D24"/>
    <mergeCell ref="E20:E24"/>
    <mergeCell ref="D10:D18"/>
    <mergeCell ref="B8:B9"/>
    <mergeCell ref="B20:B24"/>
    <mergeCell ref="C30:C40"/>
    <mergeCell ref="C25:C29"/>
    <mergeCell ref="E8:E9"/>
    <mergeCell ref="D8:D9"/>
  </mergeCells>
  <printOptions/>
  <pageMargins left="0.7" right="0.7" top="0.787401575" bottom="0.787401575" header="0.3" footer="0.3"/>
  <pageSetup fitToHeight="1" fitToWidth="1" horizontalDpi="600" verticalDpi="600" orientation="landscape" paperSize="9" scale="44" r:id="rId3"/>
  <ignoredErrors>
    <ignoredError sqref="F43:F4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nemocnice Karlovy Vary</dc:title>
  <dc:subject>posudek</dc:subject>
  <dc:creator>R. Zajíc</dc:creator>
  <cp:keywords/>
  <dc:description>tabulka - vzor na vyplnění</dc:description>
  <cp:lastModifiedBy>Valentová Marie</cp:lastModifiedBy>
  <dcterms:created xsi:type="dcterms:W3CDTF">2019-07-26T07:07:53Z</dcterms:created>
  <dcterms:modified xsi:type="dcterms:W3CDTF">2023-09-13T08:43:41Z</dcterms:modified>
  <cp:category/>
  <cp:version/>
  <cp:contentType/>
  <cp:contentStatus/>
</cp:coreProperties>
</file>