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olina.pokorna\Desktop\Finanční vypořádání\U\"/>
    </mc:Choice>
  </mc:AlternateContent>
  <bookViews>
    <workbookView xWindow="0" yWindow="0" windowWidth="21570" windowHeight="7995"/>
  </bookViews>
  <sheets>
    <sheet name="Formulář finančního vypořádání" sheetId="1" r:id="rId1"/>
    <sheet name="Avízo - k vrácení dotace" sheetId="3" r:id="rId2"/>
    <sheet name="Kontrola" sheetId="4" state="hidden" r:id="rId3"/>
    <sheet name="Data" sheetId="2" state="hidden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1" l="1"/>
  <c r="G93" i="1"/>
  <c r="C19" i="3" l="1"/>
  <c r="C20" i="3"/>
  <c r="C16" i="3" l="1"/>
  <c r="C21" i="3" s="1"/>
  <c r="D80" i="1" l="1"/>
  <c r="D57" i="1"/>
  <c r="F36" i="1" l="1"/>
  <c r="F59" i="1"/>
  <c r="E80" i="1"/>
  <c r="E57" i="1"/>
  <c r="E83" i="1" l="1"/>
  <c r="A27" i="1" l="1"/>
  <c r="C30" i="3" l="1"/>
  <c r="A29" i="1"/>
  <c r="A30" i="3" s="1"/>
  <c r="C28" i="3" l="1"/>
  <c r="C27" i="3"/>
  <c r="D38" i="3" l="1"/>
  <c r="F111" i="1"/>
  <c r="B40" i="3" l="1"/>
  <c r="B38" i="3"/>
  <c r="A28" i="3" l="1"/>
  <c r="A31" i="1"/>
  <c r="A30" i="1"/>
  <c r="E86" i="1" l="1"/>
  <c r="E84" i="1" l="1"/>
  <c r="F84" i="1" s="1"/>
  <c r="A32" i="3" l="1"/>
  <c r="A88" i="1"/>
</calcChain>
</file>

<file path=xl/comments1.xml><?xml version="1.0" encoding="utf-8"?>
<comments xmlns="http://schemas.openxmlformats.org/spreadsheetml/2006/main">
  <authors>
    <author>Pokorná Karolína</author>
  </authors>
  <commentList>
    <comment ref="E82" authorId="0" shapeId="0">
      <text>
        <r>
          <rPr>
            <sz val="9"/>
            <color indexed="81"/>
            <rFont val="Tahoma"/>
            <charset val="1"/>
          </rPr>
          <t>V případě, že jste vyčerpali celou částku dotace, se součet částek skutečně využitých z poskytnuté dotace rovná výši poskytnuté dotace.</t>
        </r>
      </text>
    </comment>
    <comment ref="E85" authorId="0" shapeId="0">
      <text>
        <r>
          <rPr>
            <sz val="9"/>
            <color indexed="81"/>
            <rFont val="Tahoma"/>
            <charset val="1"/>
          </rPr>
          <t xml:space="preserve">Doplňte celkové výdaje na projekt ke dni odevzdání vyúčtování. </t>
        </r>
      </text>
    </comment>
    <comment ref="G93" authorId="0" shapeId="0">
      <text>
        <r>
          <rPr>
            <sz val="9"/>
            <color indexed="81"/>
            <rFont val="Tahoma"/>
            <charset val="1"/>
          </rPr>
          <t>Počet dokladů se Vám automaticky spočítá dle počtu dokladů, které jste zadali do tabulky neinvestičních výdajů.</t>
        </r>
      </text>
    </comment>
  </commentList>
</comments>
</file>

<file path=xl/comments2.xml><?xml version="1.0" encoding="utf-8"?>
<comments xmlns="http://schemas.openxmlformats.org/spreadsheetml/2006/main">
  <authors>
    <author>tc={01699601-324F-4BAE-AF3C-24DECDF46709}</author>
  </authors>
  <commentList>
    <comment ref="B26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<sst xmlns="http://schemas.openxmlformats.org/spreadsheetml/2006/main" count="359" uniqueCount="197">
  <si>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</si>
  <si>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</si>
  <si>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</si>
  <si>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</si>
  <si>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</si>
  <si>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</si>
  <si>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</si>
  <si>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</si>
  <si>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</si>
  <si>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</si>
  <si>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</si>
  <si>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</si>
  <si>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</si>
  <si>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</si>
  <si>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</si>
  <si>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</si>
  <si>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</si>
  <si>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</si>
  <si>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</si>
  <si>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</si>
  <si>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</si>
  <si>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</si>
  <si>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</si>
  <si>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</si>
  <si>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</si>
  <si>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</si>
  <si>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</si>
  <si>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</si>
  <si>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</si>
  <si>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</si>
  <si>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</si>
  <si>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</si>
  <si>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</si>
  <si>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</si>
  <si>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</si>
  <si>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</si>
  <si>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</si>
  <si>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</si>
  <si>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</si>
  <si>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</si>
  <si>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</si>
  <si>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</si>
  <si>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</si>
  <si>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</si>
  <si>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</si>
  <si>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</si>
  <si>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</si>
  <si>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</si>
  <si>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</si>
  <si>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</si>
  <si>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</si>
  <si>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</si>
  <si>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</si>
  <si>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</si>
  <si>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</si>
  <si>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</si>
  <si>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</si>
  <si>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</si>
  <si>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</si>
  <si>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</si>
  <si>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</si>
  <si>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</si>
  <si>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</si>
  <si>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</si>
  <si>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</si>
  <si>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</si>
  <si>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</si>
  <si>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</si>
  <si>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</si>
  <si>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</si>
  <si>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</si>
  <si>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</si>
  <si>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</si>
  <si>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</si>
  <si>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</si>
  <si>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</si>
  <si>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</si>
  <si>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</si>
  <si>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</si>
  <si>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</si>
  <si>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</si>
  <si>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</si>
  <si>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</si>
  <si>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</si>
  <si>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</si>
  <si>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</si>
  <si>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</si>
  <si>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</si>
  <si>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</si>
  <si>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</si>
  <si>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</si>
  <si>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</si>
  <si>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</si>
  <si>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</si>
  <si>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</si>
  <si>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</si>
  <si>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</si>
  <si>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</si>
  <si>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</si>
  <si>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</si>
  <si>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</si>
  <si>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</si>
  <si>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</si>
  <si>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</si>
  <si>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</si>
  <si>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</si>
  <si>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</si>
  <si>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</si>
  <si>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</si>
  <si>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</si>
  <si>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</si>
  <si>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</si>
  <si>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</si>
  <si>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</si>
  <si>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</si>
  <si>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</si>
  <si>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</si>
  <si>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</si>
  <si>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</si>
  <si>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</si>
  <si>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</si>
  <si>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</si>
  <si>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</si>
  <si>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</si>
  <si>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</si>
  <si>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</si>
  <si>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</si>
  <si>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</si>
  <si>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</si>
  <si>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</si>
  <si>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</si>
  <si>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</si>
  <si>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</si>
  <si>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</si>
  <si>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</si>
  <si>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</si>
  <si>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theme="1"/>
        <rFont val="Times New Roman"/>
        <family val="1"/>
        <charset val="238"/>
      </rPr>
      <t>ve výši poskytnuté dotace</t>
    </r>
    <r>
      <rPr>
        <sz val="11"/>
        <color theme="1"/>
        <rFont val="Times New Roman"/>
        <family val="1"/>
        <charset val="238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theme="1"/>
        <rFont val="Times New Roman"/>
        <family val="1"/>
        <charset val="238"/>
      </rPr>
      <t>30% spoluúčast</t>
    </r>
    <r>
      <rPr>
        <sz val="11"/>
        <color theme="1"/>
        <rFont val="Times New Roman"/>
        <family val="1"/>
        <charset val="238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theme="1"/>
        <rFont val="Times New Roman"/>
        <family val="1"/>
        <charset val="238"/>
      </rPr>
      <t>5 ks</t>
    </r>
    <r>
      <rPr>
        <sz val="11"/>
        <color theme="1"/>
        <rFont val="Times New Roman"/>
        <family val="1"/>
        <charset val="238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</si>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</sst>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6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49" fontId="1" fillId="4" borderId="27" xfId="0" applyNumberFormat="1" applyFont="1" applyFill="1" applyBorder="1" applyAlignment="1" applyProtection="1">
      <alignment horizontal="left" vertical="center" wrapText="1"/>
    </xf>
    <xf numFmtId="49" fontId="1" fillId="4" borderId="50" xfId="0" applyNumberFormat="1" applyFont="1" applyFill="1" applyBorder="1" applyAlignment="1" applyProtection="1">
      <alignment horizontal="left" vertical="center" wrapText="1"/>
    </xf>
    <xf numFmtId="49" fontId="1" fillId="4" borderId="34" xfId="0" applyNumberFormat="1" applyFont="1" applyFill="1" applyBorder="1" applyAlignment="1" applyProtection="1">
      <alignment horizontal="left" vertical="center" wrapText="1"/>
    </xf>
    <xf numFmtId="49" fontId="1" fillId="4" borderId="29" xfId="0" applyNumberFormat="1" applyFont="1" applyFill="1" applyBorder="1" applyAlignment="1" applyProtection="1">
      <alignment horizontal="left" vertical="center" wrapText="1"/>
    </xf>
    <xf numFmtId="49" fontId="1" fillId="4" borderId="0" xfId="0" applyNumberFormat="1" applyFont="1" applyFill="1" applyBorder="1" applyAlignment="1" applyProtection="1">
      <alignment horizontal="left" vertical="center" wrapText="1"/>
    </xf>
    <xf numFmtId="49" fontId="1" fillId="4" borderId="35" xfId="0" applyNumberFormat="1" applyFont="1" applyFill="1" applyBorder="1" applyAlignment="1" applyProtection="1">
      <alignment horizontal="left" vertical="center" wrapText="1"/>
    </xf>
    <xf numFmtId="49" fontId="1" fillId="4" borderId="51" xfId="0" applyNumberFormat="1" applyFont="1" applyFill="1" applyBorder="1" applyAlignment="1" applyProtection="1">
      <alignment horizontal="left" vertical="center" wrapText="1"/>
    </xf>
    <xf numFmtId="49" fontId="1" fillId="4" borderId="48" xfId="0" applyNumberFormat="1" applyFont="1" applyFill="1" applyBorder="1" applyAlignment="1" applyProtection="1">
      <alignment horizontal="left" vertical="center" wrapText="1"/>
    </xf>
    <xf numFmtId="49" fontId="1" fillId="4" borderId="52" xfId="0" applyNumberFormat="1" applyFont="1" applyFill="1" applyBorder="1" applyAlignment="1" applyProtection="1">
      <alignment horizontal="left" vertical="center" wrapText="1"/>
    </xf>
    <xf numFmtId="1" fontId="1" fillId="3" borderId="47" xfId="0" applyNumberFormat="1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</cellXfs>
  <cellStyles count="1">
    <cellStyle name="Normální" xfId="0" builtinId="0"/>
  </cellStyles>
  <dxfs count="4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lařík Karel" id="{2545A228-8857-4747-9E9C-36D376FAB05F}" userId="S::karel.kolarik@kr-karlovarsky.cz::341328e2-a146-4ac6-88ec-d3c7637a34a1" providerId="AD"/>
  <person displayName="Pokorná Karolína" id="{79291B53-1C29-4635-A9B9-D4587FC1FEA2}" userId="S::karolina.pokorna@kr-karlovarsky.cz::6aefc386-199a-43db-9cf7-9447b671881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6" dT="2021-08-25T08:38:50.69" personId="{79291B53-1C29-4635-A9B9-D4587FC1FEA2}" id="{01699601-324F-4BAE-AF3C-24DECDF46709}">
    <text>V tomto dotačním programu mohou být buď investice, nebo neinvestice.</text>
  </threadedComment>
  <threadedComment ref="B26" dT="2021-08-25T09:14:23.18" personId="{2545A228-8857-4747-9E9C-36D376FAB05F}" id="{71C04E07-9C9F-41DC-BC07-E46171BFD05B}" parentId="{01699601-324F-4BAE-AF3C-24DECDF46709}">
    <text>Buď dám žadateli možnost vybrat a nebo otevřu obě možnosti najednou.</text>
  </threadedComment>
  <threadedComment ref="B26" dT="2021-08-25T09:37:39.30" personId="{79291B53-1C29-4635-A9B9-D4587FC1FEA2}" id="{763C73AE-6231-4084-A108-54A1733A463D}" parentId="{01699601-324F-4BAE-AF3C-24DECDF46709}">
    <text>Tak po konzultaci s kolegyní Vajdovou, která program administruje, prosím o možnost výběru, tzn. ať si příjemce z roletky sám vybere "investice" nebo "neinvestice".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I121"/>
  <sheetViews>
    <sheetView showZeros="0" tabSelected="1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7" x14ac:dyDescent="0.25">
      <c r="A2" s="59"/>
      <c r="B2" s="59"/>
      <c r="C2" s="59"/>
      <c r="D2" s="59"/>
      <c r="E2" s="59"/>
      <c r="F2" s="59"/>
      <c r="G2" s="59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67" t="s">
        <v>1</v>
      </c>
      <c r="B4" s="67"/>
      <c r="C4" s="67"/>
      <c r="D4" s="67"/>
      <c r="E4" s="68" t="s">
        <v>2</v>
      </c>
      <c r="F4" s="68"/>
      <c r="G4" s="68"/>
    </row>
    <row r="5" spans="1:7" ht="15" customHeight="1" x14ac:dyDescent="0.25">
      <c r="A5" s="69" t="s">
        <v>3</v>
      </c>
      <c r="B5" s="69"/>
      <c r="C5" s="69"/>
      <c r="D5" s="69"/>
      <c r="E5" s="69"/>
      <c r="F5" s="69"/>
      <c r="G5" s="69"/>
    </row>
    <row r="6" spans="1:7" x14ac:dyDescent="0.25">
      <c r="A6" s="69"/>
      <c r="B6" s="69"/>
      <c r="C6" s="69"/>
      <c r="D6" s="69"/>
      <c r="E6" s="69"/>
      <c r="F6" s="69"/>
      <c r="G6" s="69"/>
    </row>
    <row r="7" spans="1:7" x14ac:dyDescent="0.25">
      <c r="A7" s="69"/>
      <c r="B7" s="69"/>
      <c r="C7" s="69"/>
      <c r="D7" s="69"/>
      <c r="E7" s="69"/>
      <c r="F7" s="69"/>
      <c r="G7" s="69"/>
    </row>
    <row r="8" spans="1:7" x14ac:dyDescent="0.25">
      <c r="A8" s="69"/>
      <c r="B8" s="69"/>
      <c r="C8" s="69"/>
      <c r="D8" s="69"/>
      <c r="E8" s="69"/>
      <c r="F8" s="69"/>
      <c r="G8" s="69"/>
    </row>
    <row r="9" spans="1:7" x14ac:dyDescent="0.25">
      <c r="A9" s="69"/>
      <c r="B9" s="69"/>
      <c r="C9" s="69"/>
      <c r="D9" s="69"/>
      <c r="E9" s="69"/>
      <c r="F9" s="69"/>
      <c r="G9" s="69"/>
    </row>
    <row r="10" spans="1:7" x14ac:dyDescent="0.25">
      <c r="A10" s="69"/>
      <c r="B10" s="69"/>
      <c r="C10" s="69"/>
      <c r="D10" s="69"/>
      <c r="E10" s="70"/>
      <c r="F10" s="70"/>
      <c r="G10" s="70"/>
    </row>
    <row r="11" spans="1:7" ht="15" customHeight="1" x14ac:dyDescent="0.25">
      <c r="A11" s="69"/>
      <c r="B11" s="69"/>
      <c r="C11" s="69"/>
      <c r="D11" s="69"/>
      <c r="E11" s="68" t="s">
        <v>4</v>
      </c>
      <c r="F11" s="68"/>
      <c r="G11" s="68"/>
    </row>
    <row r="12" spans="1:7" x14ac:dyDescent="0.25">
      <c r="A12" s="69"/>
      <c r="B12" s="69"/>
      <c r="C12" s="69"/>
      <c r="D12" s="69"/>
      <c r="E12" s="69"/>
      <c r="F12" s="69"/>
      <c r="G12" s="69"/>
    </row>
    <row r="13" spans="1:7" x14ac:dyDescent="0.25">
      <c r="A13" s="70"/>
      <c r="B13" s="70"/>
      <c r="C13" s="70"/>
      <c r="D13" s="70"/>
      <c r="E13" s="70"/>
      <c r="F13" s="70"/>
      <c r="G13" s="70"/>
    </row>
    <row r="14" spans="1:7" x14ac:dyDescent="0.25">
      <c r="A14" s="5"/>
      <c r="B14" s="5"/>
      <c r="C14" s="5"/>
      <c r="D14" s="5"/>
      <c r="E14" s="58"/>
      <c r="F14" s="58"/>
      <c r="G14" s="58"/>
    </row>
    <row r="15" spans="1:7" ht="37.5" customHeight="1" x14ac:dyDescent="0.25">
      <c r="A15" s="71" t="s">
        <v>5</v>
      </c>
      <c r="B15" s="71"/>
      <c r="C15" s="71"/>
      <c r="D15" s="71"/>
      <c r="E15" s="71"/>
      <c r="F15" s="71"/>
      <c r="G15" s="71"/>
    </row>
    <row r="16" spans="1:7" x14ac:dyDescent="0.25">
      <c r="A16" s="5"/>
      <c r="B16" s="5"/>
      <c r="C16" s="5"/>
      <c r="D16" s="5"/>
      <c r="E16" s="58"/>
      <c r="F16" s="58"/>
      <c r="G16" s="58"/>
    </row>
    <row r="17" spans="1:9" ht="19.5" thickBot="1" x14ac:dyDescent="0.3">
      <c r="A17" s="60" t="s">
        <v>6</v>
      </c>
      <c r="B17" s="60"/>
      <c r="C17" s="60"/>
      <c r="D17" s="60"/>
      <c r="E17" s="60"/>
      <c r="F17" s="60"/>
      <c r="G17" s="60"/>
    </row>
    <row r="18" spans="1:9" ht="15" customHeight="1" x14ac:dyDescent="0.25">
      <c r="A18" s="75" t="s">
        <v>7</v>
      </c>
      <c r="B18" s="75"/>
      <c r="C18" s="76"/>
      <c r="D18" s="160" t="s">
        <v>162</v>
      </c>
      <c r="E18" s="161"/>
      <c r="F18" s="161"/>
      <c r="G18" s="162"/>
    </row>
    <row r="19" spans="1:9" x14ac:dyDescent="0.25">
      <c r="A19" s="75"/>
      <c r="B19" s="75"/>
      <c r="C19" s="76"/>
      <c r="D19" s="163"/>
      <c r="E19" s="164"/>
      <c r="F19" s="164"/>
      <c r="G19" s="165"/>
      <c r="I19" s="6"/>
    </row>
    <row r="20" spans="1:9" x14ac:dyDescent="0.25">
      <c r="A20" s="75"/>
      <c r="B20" s="75"/>
      <c r="C20" s="76"/>
      <c r="D20" s="166"/>
      <c r="E20" s="167"/>
      <c r="F20" s="167"/>
      <c r="G20" s="168"/>
    </row>
    <row r="21" spans="1:9" ht="15" customHeight="1" x14ac:dyDescent="0.25">
      <c r="A21" s="75" t="s">
        <v>8</v>
      </c>
      <c r="B21" s="75"/>
      <c r="C21" s="76"/>
      <c r="D21" s="61"/>
      <c r="E21" s="62"/>
      <c r="F21" s="62"/>
      <c r="G21" s="63"/>
    </row>
    <row r="22" spans="1:9" ht="15" customHeight="1" x14ac:dyDescent="0.25">
      <c r="A22" s="75" t="s">
        <v>9</v>
      </c>
      <c r="B22" s="75"/>
      <c r="C22" s="76"/>
      <c r="D22" s="61"/>
      <c r="E22" s="62"/>
      <c r="F22" s="62"/>
      <c r="G22" s="63"/>
    </row>
    <row r="23" spans="1:9" ht="30.75" customHeight="1" thickBot="1" x14ac:dyDescent="0.3">
      <c r="A23" s="75" t="s">
        <v>10</v>
      </c>
      <c r="B23" s="75"/>
      <c r="C23" s="76"/>
      <c r="D23" s="64"/>
      <c r="E23" s="65"/>
      <c r="F23" s="65"/>
      <c r="G23" s="66"/>
    </row>
    <row r="24" spans="1:9" x14ac:dyDescent="0.25">
      <c r="A24" s="58"/>
      <c r="B24" s="58"/>
      <c r="C24" s="58"/>
      <c r="D24" s="58"/>
      <c r="E24" s="58"/>
      <c r="F24" s="58"/>
      <c r="G24" s="58"/>
    </row>
    <row r="25" spans="1:9" ht="19.5" thickBot="1" x14ac:dyDescent="0.3">
      <c r="A25" s="60" t="s">
        <v>11</v>
      </c>
      <c r="B25" s="60"/>
      <c r="C25" s="60"/>
      <c r="D25" s="60"/>
      <c r="E25" s="60"/>
      <c r="F25" s="60"/>
      <c r="G25" s="60"/>
    </row>
    <row r="26" spans="1:9" ht="15" customHeight="1" x14ac:dyDescent="0.25">
      <c r="A26" s="75" t="s">
        <v>12</v>
      </c>
      <c r="B26" s="75"/>
      <c r="C26" s="76"/>
      <c r="D26" s="72"/>
      <c r="E26" s="73"/>
      <c r="F26" s="73"/>
      <c r="G26" s="74"/>
      <c r="I26" s="6"/>
    </row>
    <row r="27" spans="1:9" x14ac:dyDescent="0.25">
      <c r="A27" s="77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/>
      </c>
      <c r="B27" s="77"/>
      <c r="C27" s="78"/>
      <c r="D27" s="61"/>
      <c r="E27" s="62"/>
      <c r="F27" s="62"/>
      <c r="G27" s="63"/>
    </row>
    <row r="28" spans="1:9" x14ac:dyDescent="0.25">
      <c r="A28" s="77"/>
      <c r="B28" s="77"/>
      <c r="C28" s="78"/>
      <c r="D28" s="61"/>
      <c r="E28" s="62"/>
      <c r="F28" s="62"/>
      <c r="G28" s="63"/>
    </row>
    <row r="29" spans="1:9" x14ac:dyDescent="0.25">
      <c r="A29" s="77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/>
      </c>
      <c r="B29" s="77"/>
      <c r="C29" s="78"/>
      <c r="D29" s="61"/>
      <c r="E29" s="62"/>
      <c r="F29" s="62"/>
      <c r="G29" s="63"/>
    </row>
    <row r="30" spans="1:9" ht="15" customHeight="1" x14ac:dyDescent="0.25">
      <c r="A30" s="77" t="str">
        <f>IF('Formulář finančního vypořádání'!D26=Data!E3,"",IF('Formulář finančního vypořádání'!D26=Data!E4,"Příjemce je plátce DPH:",IF('Formulář finančního vypořádání'!D26=Data!E5,"Příjemce je plátce DPH:","")))</f>
        <v/>
      </c>
      <c r="B30" s="77"/>
      <c r="C30" s="78"/>
      <c r="D30" s="61"/>
      <c r="E30" s="62"/>
      <c r="F30" s="62"/>
      <c r="G30" s="63"/>
    </row>
    <row r="31" spans="1:9" ht="15" customHeight="1" x14ac:dyDescent="0.25">
      <c r="A31" s="77" t="str">
        <f>IF('Formulář finančního vypořádání'!D30=Data!G3,"Příjemce uplatňuje ve výdajích DPH:",IF('Formulář finančního vypořádání'!D30=Data!G4,"",""))</f>
        <v/>
      </c>
      <c r="B31" s="77"/>
      <c r="C31" s="78"/>
      <c r="D31" s="61"/>
      <c r="E31" s="62"/>
      <c r="F31" s="62"/>
      <c r="G31" s="63"/>
    </row>
    <row r="32" spans="1:9" ht="15.75" customHeight="1" thickBot="1" x14ac:dyDescent="0.3">
      <c r="A32" s="75" t="s">
        <v>13</v>
      </c>
      <c r="B32" s="75"/>
      <c r="C32" s="76"/>
      <c r="D32" s="64"/>
      <c r="E32" s="65"/>
      <c r="F32" s="65"/>
      <c r="G32" s="66"/>
    </row>
    <row r="33" spans="1:7" x14ac:dyDescent="0.25">
      <c r="A33" s="58"/>
      <c r="B33" s="58"/>
      <c r="C33" s="58"/>
      <c r="D33" s="58"/>
      <c r="E33" s="58"/>
      <c r="F33" s="58"/>
      <c r="G33" s="58"/>
    </row>
    <row r="34" spans="1:7" ht="18.75" x14ac:dyDescent="0.25">
      <c r="A34" s="60" t="s">
        <v>14</v>
      </c>
      <c r="B34" s="60"/>
      <c r="C34" s="60"/>
      <c r="D34" s="60"/>
      <c r="E34" s="60"/>
      <c r="F34" s="60"/>
      <c r="G34" s="60"/>
    </row>
    <row r="35" spans="1:7" ht="85.5" x14ac:dyDescent="0.2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 x14ac:dyDescent="0.3">
      <c r="A36" s="79" t="s">
        <v>22</v>
      </c>
      <c r="B36" s="80"/>
      <c r="C36" s="80"/>
      <c r="D36" s="80"/>
      <c r="E36" s="80"/>
      <c r="F36" s="122" t="str">
        <f>IF(D32=Data!F3,"VYPLŇTE!",IF('Formulář finančního vypořádání'!D32=Data!F4,"NEVYPLŇUJTE!",IF('Formulář finančního vypořádání'!D32=Data!F5,"VYPLŇTE!","")))</f>
        <v/>
      </c>
      <c r="G36" s="123"/>
    </row>
    <row r="37" spans="1:7" x14ac:dyDescent="0.25">
      <c r="A37" s="7" t="s">
        <v>23</v>
      </c>
      <c r="B37" s="8"/>
      <c r="C37" s="28"/>
      <c r="D37" s="9"/>
      <c r="E37" s="9"/>
      <c r="F37" s="34"/>
      <c r="G37" s="10"/>
    </row>
    <row r="38" spans="1:7" x14ac:dyDescent="0.25">
      <c r="A38" s="7" t="s">
        <v>24</v>
      </c>
      <c r="B38" s="11"/>
      <c r="C38" s="27"/>
      <c r="D38" s="12"/>
      <c r="E38" s="12"/>
      <c r="F38" s="35"/>
      <c r="G38" s="10"/>
    </row>
    <row r="39" spans="1:7" x14ac:dyDescent="0.25">
      <c r="A39" s="7" t="s">
        <v>25</v>
      </c>
      <c r="B39" s="11"/>
      <c r="C39" s="27"/>
      <c r="D39" s="12"/>
      <c r="E39" s="12"/>
      <c r="F39" s="35"/>
      <c r="G39" s="10"/>
    </row>
    <row r="40" spans="1:7" x14ac:dyDescent="0.25">
      <c r="A40" s="7" t="s">
        <v>26</v>
      </c>
      <c r="B40" s="11"/>
      <c r="C40" s="27"/>
      <c r="D40" s="12"/>
      <c r="E40" s="12"/>
      <c r="F40" s="35"/>
      <c r="G40" s="10"/>
    </row>
    <row r="41" spans="1:7" x14ac:dyDescent="0.25">
      <c r="A41" s="7" t="s">
        <v>27</v>
      </c>
      <c r="B41" s="11"/>
      <c r="C41" s="27"/>
      <c r="D41" s="12"/>
      <c r="E41" s="12"/>
      <c r="F41" s="35"/>
      <c r="G41" s="10"/>
    </row>
    <row r="42" spans="1:7" x14ac:dyDescent="0.25">
      <c r="A42" s="7" t="s">
        <v>28</v>
      </c>
      <c r="B42" s="11"/>
      <c r="C42" s="27"/>
      <c r="D42" s="12"/>
      <c r="E42" s="12"/>
      <c r="F42" s="35"/>
      <c r="G42" s="10"/>
    </row>
    <row r="43" spans="1:7" x14ac:dyDescent="0.25">
      <c r="A43" s="7" t="s">
        <v>29</v>
      </c>
      <c r="B43" s="11"/>
      <c r="C43" s="27"/>
      <c r="D43" s="12"/>
      <c r="E43" s="12"/>
      <c r="F43" s="35"/>
      <c r="G43" s="10"/>
    </row>
    <row r="44" spans="1:7" x14ac:dyDescent="0.25">
      <c r="A44" s="7" t="s">
        <v>30</v>
      </c>
      <c r="B44" s="11"/>
      <c r="C44" s="27"/>
      <c r="D44" s="12"/>
      <c r="E44" s="12"/>
      <c r="F44" s="35"/>
      <c r="G44" s="10"/>
    </row>
    <row r="45" spans="1:7" x14ac:dyDescent="0.25">
      <c r="A45" s="7" t="s">
        <v>31</v>
      </c>
      <c r="B45" s="11"/>
      <c r="C45" s="27"/>
      <c r="D45" s="12"/>
      <c r="E45" s="12"/>
      <c r="F45" s="35"/>
      <c r="G45" s="10"/>
    </row>
    <row r="46" spans="1:7" x14ac:dyDescent="0.25">
      <c r="A46" s="7" t="s">
        <v>32</v>
      </c>
      <c r="B46" s="11"/>
      <c r="C46" s="27"/>
      <c r="D46" s="12"/>
      <c r="E46" s="12"/>
      <c r="F46" s="35"/>
      <c r="G46" s="10"/>
    </row>
    <row r="47" spans="1:7" x14ac:dyDescent="0.25">
      <c r="A47" s="7" t="s">
        <v>33</v>
      </c>
      <c r="B47" s="11"/>
      <c r="C47" s="27"/>
      <c r="D47" s="12"/>
      <c r="E47" s="12"/>
      <c r="F47" s="35"/>
      <c r="G47" s="10"/>
    </row>
    <row r="48" spans="1:7" x14ac:dyDescent="0.25">
      <c r="A48" s="7" t="s">
        <v>34</v>
      </c>
      <c r="B48" s="11"/>
      <c r="C48" s="27"/>
      <c r="D48" s="12"/>
      <c r="E48" s="12"/>
      <c r="F48" s="35"/>
      <c r="G48" s="10"/>
    </row>
    <row r="49" spans="1:7" x14ac:dyDescent="0.25">
      <c r="A49" s="7" t="s">
        <v>35</v>
      </c>
      <c r="B49" s="11"/>
      <c r="C49" s="27"/>
      <c r="D49" s="12"/>
      <c r="E49" s="12"/>
      <c r="F49" s="35"/>
      <c r="G49" s="10"/>
    </row>
    <row r="50" spans="1:7" x14ac:dyDescent="0.25">
      <c r="A50" s="7" t="s">
        <v>36</v>
      </c>
      <c r="B50" s="11"/>
      <c r="C50" s="27"/>
      <c r="D50" s="12"/>
      <c r="E50" s="12"/>
      <c r="F50" s="35"/>
      <c r="G50" s="10"/>
    </row>
    <row r="51" spans="1:7" x14ac:dyDescent="0.25">
      <c r="A51" s="7" t="s">
        <v>37</v>
      </c>
      <c r="B51" s="11"/>
      <c r="C51" s="27"/>
      <c r="D51" s="12"/>
      <c r="E51" s="12"/>
      <c r="F51" s="35"/>
      <c r="G51" s="10"/>
    </row>
    <row r="52" spans="1:7" x14ac:dyDescent="0.25">
      <c r="A52" s="7" t="s">
        <v>38</v>
      </c>
      <c r="B52" s="11"/>
      <c r="C52" s="27"/>
      <c r="D52" s="12"/>
      <c r="E52" s="12"/>
      <c r="F52" s="35"/>
      <c r="G52" s="10"/>
    </row>
    <row r="53" spans="1:7" x14ac:dyDescent="0.25">
      <c r="A53" s="7" t="s">
        <v>39</v>
      </c>
      <c r="B53" s="11"/>
      <c r="C53" s="27"/>
      <c r="D53" s="12"/>
      <c r="E53" s="12"/>
      <c r="F53" s="35"/>
      <c r="G53" s="10"/>
    </row>
    <row r="54" spans="1:7" x14ac:dyDescent="0.25">
      <c r="A54" s="7" t="s">
        <v>40</v>
      </c>
      <c r="B54" s="11"/>
      <c r="C54" s="27"/>
      <c r="D54" s="12"/>
      <c r="E54" s="12"/>
      <c r="F54" s="35"/>
      <c r="G54" s="10"/>
    </row>
    <row r="55" spans="1:7" x14ac:dyDescent="0.2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 x14ac:dyDescent="0.3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 x14ac:dyDescent="0.25">
      <c r="A57" s="81" t="s">
        <v>43</v>
      </c>
      <c r="B57" s="82"/>
      <c r="C57" s="83"/>
      <c r="D57" s="38">
        <f>SUM(D37:D56)</f>
        <v>0</v>
      </c>
      <c r="E57" s="38">
        <f>SUM(E37:E56)</f>
        <v>0</v>
      </c>
      <c r="F57" s="13"/>
      <c r="G57" s="14"/>
    </row>
    <row r="58" spans="1:7" ht="85.5" x14ac:dyDescent="0.2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 x14ac:dyDescent="0.3">
      <c r="A59" s="79" t="s">
        <v>44</v>
      </c>
      <c r="B59" s="80"/>
      <c r="C59" s="80"/>
      <c r="D59" s="80"/>
      <c r="E59" s="80"/>
      <c r="F59" s="122" t="str">
        <f>IF(D32=Data!F3,"NEVYPLŇUJTE!",IF('Formulář finančního vypořádání'!D32=Data!F4,"VYPLŇTE!",IF('Formulář finančního vypořádání'!D32=Data!F5,"VYPLŇTE!","")))</f>
        <v/>
      </c>
      <c r="G59" s="123"/>
    </row>
    <row r="60" spans="1:7" x14ac:dyDescent="0.25">
      <c r="A60" s="7" t="s">
        <v>23</v>
      </c>
      <c r="B60" s="8"/>
      <c r="C60" s="28"/>
      <c r="D60" s="9"/>
      <c r="E60" s="9"/>
      <c r="F60" s="34"/>
      <c r="G60" s="10"/>
    </row>
    <row r="61" spans="1:7" x14ac:dyDescent="0.25">
      <c r="A61" s="7" t="s">
        <v>24</v>
      </c>
      <c r="B61" s="11"/>
      <c r="C61" s="27"/>
      <c r="D61" s="12"/>
      <c r="E61" s="12"/>
      <c r="F61" s="35"/>
      <c r="G61" s="10"/>
    </row>
    <row r="62" spans="1:7" x14ac:dyDescent="0.25">
      <c r="A62" s="7" t="s">
        <v>25</v>
      </c>
      <c r="B62" s="11"/>
      <c r="C62" s="27"/>
      <c r="D62" s="12"/>
      <c r="E62" s="12"/>
      <c r="F62" s="35"/>
      <c r="G62" s="10"/>
    </row>
    <row r="63" spans="1:7" x14ac:dyDescent="0.25">
      <c r="A63" s="7" t="s">
        <v>26</v>
      </c>
      <c r="B63" s="11"/>
      <c r="C63" s="27"/>
      <c r="D63" s="12"/>
      <c r="E63" s="12"/>
      <c r="F63" s="35"/>
      <c r="G63" s="10"/>
    </row>
    <row r="64" spans="1:7" x14ac:dyDescent="0.25">
      <c r="A64" s="7" t="s">
        <v>27</v>
      </c>
      <c r="B64" s="11"/>
      <c r="C64" s="27"/>
      <c r="D64" s="12"/>
      <c r="E64" s="12"/>
      <c r="F64" s="35"/>
      <c r="G64" s="10"/>
    </row>
    <row r="65" spans="1:7" x14ac:dyDescent="0.25">
      <c r="A65" s="7" t="s">
        <v>28</v>
      </c>
      <c r="B65" s="11"/>
      <c r="C65" s="27"/>
      <c r="D65" s="12"/>
      <c r="E65" s="12"/>
      <c r="F65" s="35"/>
      <c r="G65" s="10"/>
    </row>
    <row r="66" spans="1:7" x14ac:dyDescent="0.25">
      <c r="A66" s="7" t="s">
        <v>29</v>
      </c>
      <c r="B66" s="11"/>
      <c r="C66" s="27"/>
      <c r="D66" s="12"/>
      <c r="E66" s="12"/>
      <c r="F66" s="35"/>
      <c r="G66" s="10"/>
    </row>
    <row r="67" spans="1:7" x14ac:dyDescent="0.25">
      <c r="A67" s="7" t="s">
        <v>30</v>
      </c>
      <c r="B67" s="11"/>
      <c r="C67" s="27"/>
      <c r="D67" s="12"/>
      <c r="E67" s="12"/>
      <c r="F67" s="35"/>
      <c r="G67" s="10"/>
    </row>
    <row r="68" spans="1:7" x14ac:dyDescent="0.25">
      <c r="A68" s="7" t="s">
        <v>31</v>
      </c>
      <c r="B68" s="11"/>
      <c r="C68" s="27"/>
      <c r="D68" s="12"/>
      <c r="E68" s="12"/>
      <c r="F68" s="35"/>
      <c r="G68" s="10"/>
    </row>
    <row r="69" spans="1:7" x14ac:dyDescent="0.25">
      <c r="A69" s="7" t="s">
        <v>32</v>
      </c>
      <c r="B69" s="11"/>
      <c r="C69" s="27"/>
      <c r="D69" s="12"/>
      <c r="E69" s="12"/>
      <c r="F69" s="35"/>
      <c r="G69" s="10"/>
    </row>
    <row r="70" spans="1:7" x14ac:dyDescent="0.25">
      <c r="A70" s="7" t="s">
        <v>33</v>
      </c>
      <c r="B70" s="11"/>
      <c r="C70" s="27"/>
      <c r="D70" s="12"/>
      <c r="E70" s="12"/>
      <c r="F70" s="35"/>
      <c r="G70" s="10"/>
    </row>
    <row r="71" spans="1:7" x14ac:dyDescent="0.25">
      <c r="A71" s="7" t="s">
        <v>34</v>
      </c>
      <c r="B71" s="11"/>
      <c r="C71" s="27"/>
      <c r="D71" s="12"/>
      <c r="E71" s="12"/>
      <c r="F71" s="35"/>
      <c r="G71" s="10"/>
    </row>
    <row r="72" spans="1:7" x14ac:dyDescent="0.25">
      <c r="A72" s="7" t="s">
        <v>35</v>
      </c>
      <c r="B72" s="11"/>
      <c r="C72" s="27"/>
      <c r="D72" s="12"/>
      <c r="E72" s="12"/>
      <c r="F72" s="35"/>
      <c r="G72" s="10"/>
    </row>
    <row r="73" spans="1:7" x14ac:dyDescent="0.25">
      <c r="A73" s="7" t="s">
        <v>36</v>
      </c>
      <c r="B73" s="11"/>
      <c r="C73" s="27"/>
      <c r="D73" s="12"/>
      <c r="E73" s="12"/>
      <c r="F73" s="35"/>
      <c r="G73" s="10"/>
    </row>
    <row r="74" spans="1:7" x14ac:dyDescent="0.25">
      <c r="A74" s="7" t="s">
        <v>37</v>
      </c>
      <c r="B74" s="11"/>
      <c r="C74" s="27"/>
      <c r="D74" s="12"/>
      <c r="E74" s="12"/>
      <c r="F74" s="35"/>
      <c r="G74" s="10"/>
    </row>
    <row r="75" spans="1:7" x14ac:dyDescent="0.25">
      <c r="A75" s="7" t="s">
        <v>38</v>
      </c>
      <c r="B75" s="11"/>
      <c r="C75" s="27"/>
      <c r="D75" s="12"/>
      <c r="E75" s="12"/>
      <c r="F75" s="35"/>
      <c r="G75" s="10"/>
    </row>
    <row r="76" spans="1:7" x14ac:dyDescent="0.25">
      <c r="A76" s="7" t="s">
        <v>39</v>
      </c>
      <c r="B76" s="11"/>
      <c r="C76" s="27"/>
      <c r="D76" s="12"/>
      <c r="E76" s="12"/>
      <c r="F76" s="35"/>
      <c r="G76" s="10"/>
    </row>
    <row r="77" spans="1:7" x14ac:dyDescent="0.25">
      <c r="A77" s="7" t="s">
        <v>40</v>
      </c>
      <c r="B77" s="11"/>
      <c r="C77" s="27"/>
      <c r="D77" s="12"/>
      <c r="E77" s="12"/>
      <c r="F77" s="35"/>
      <c r="G77" s="10"/>
    </row>
    <row r="78" spans="1:7" x14ac:dyDescent="0.25">
      <c r="A78" s="7" t="s">
        <v>41</v>
      </c>
      <c r="B78" s="11"/>
      <c r="C78" s="27"/>
      <c r="D78" s="12"/>
      <c r="E78" s="12"/>
      <c r="F78" s="35"/>
      <c r="G78" s="10"/>
    </row>
    <row r="79" spans="1:7" x14ac:dyDescent="0.2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 x14ac:dyDescent="0.25">
      <c r="A80" s="81" t="s">
        <v>45</v>
      </c>
      <c r="B80" s="84"/>
      <c r="C80" s="85"/>
      <c r="D80" s="37">
        <f>SUM(D60:D79)</f>
        <v>0</v>
      </c>
      <c r="E80" s="37">
        <f>SUM(E60:E79)</f>
        <v>0</v>
      </c>
      <c r="F80" s="14"/>
      <c r="G80" s="14"/>
    </row>
    <row r="81" spans="1:9" ht="19.5" thickBot="1" x14ac:dyDescent="0.3">
      <c r="A81" s="60" t="s">
        <v>46</v>
      </c>
      <c r="B81" s="60"/>
      <c r="C81" s="60"/>
      <c r="D81" s="60"/>
      <c r="E81" s="60"/>
      <c r="F81" s="60"/>
      <c r="G81" s="60"/>
    </row>
    <row r="82" spans="1:9" ht="15.75" thickBot="1" x14ac:dyDescent="0.3">
      <c r="A82" s="75" t="s">
        <v>47</v>
      </c>
      <c r="B82" s="75"/>
      <c r="C82" s="76"/>
      <c r="D82" s="76"/>
      <c r="E82" s="15"/>
      <c r="F82" s="110"/>
      <c r="G82" s="109"/>
    </row>
    <row r="83" spans="1:9" x14ac:dyDescent="0.25">
      <c r="A83" s="75" t="s">
        <v>48</v>
      </c>
      <c r="B83" s="75"/>
      <c r="C83" s="75"/>
      <c r="D83" s="75"/>
      <c r="E83" s="13">
        <f>E57+E80</f>
        <v>0</v>
      </c>
      <c r="F83" s="108"/>
      <c r="G83" s="109"/>
    </row>
    <row r="84" spans="1:9" ht="15.75" thickBot="1" x14ac:dyDescent="0.3">
      <c r="A84" s="76" t="s">
        <v>49</v>
      </c>
      <c r="B84" s="113"/>
      <c r="C84" s="113"/>
      <c r="D84" s="114"/>
      <c r="E84" s="16">
        <f>E82-E83</f>
        <v>0</v>
      </c>
      <c r="F84" s="108" t="str">
        <f>IF(E84&gt;0,"NEVYČERPÁNO",IF(E84&lt;0,"PŘEČERPÁNO",""))</f>
        <v/>
      </c>
      <c r="G84" s="109"/>
      <c r="I84" s="6"/>
    </row>
    <row r="85" spans="1:9" ht="15.75" thickBot="1" x14ac:dyDescent="0.3">
      <c r="A85" s="75" t="s">
        <v>50</v>
      </c>
      <c r="B85" s="75"/>
      <c r="C85" s="76"/>
      <c r="D85" s="76"/>
      <c r="E85" s="15"/>
      <c r="F85" s="110"/>
      <c r="G85" s="109"/>
      <c r="I85" s="17"/>
    </row>
    <row r="86" spans="1:9" x14ac:dyDescent="0.25">
      <c r="A86" s="75" t="s">
        <v>51</v>
      </c>
      <c r="B86" s="75"/>
      <c r="C86" s="75"/>
      <c r="D86" s="75"/>
      <c r="E86" s="18">
        <f>IFERROR(E83/E85,0)</f>
        <v>0</v>
      </c>
      <c r="F86" s="111"/>
      <c r="G86" s="112"/>
    </row>
    <row r="87" spans="1:9" x14ac:dyDescent="0.25">
      <c r="A87" s="58"/>
      <c r="B87" s="58"/>
      <c r="C87" s="58"/>
      <c r="D87" s="58"/>
      <c r="E87" s="5"/>
      <c r="F87" s="5"/>
      <c r="G87" s="5"/>
    </row>
    <row r="88" spans="1:9" ht="15" customHeight="1" x14ac:dyDescent="0.25">
      <c r="A88" s="118" t="str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  <v/>
      </c>
      <c r="B88" s="118"/>
      <c r="C88" s="118"/>
      <c r="D88" s="118"/>
      <c r="E88" s="118"/>
      <c r="F88" s="118"/>
      <c r="G88" s="118"/>
    </row>
    <row r="89" spans="1:9" x14ac:dyDescent="0.25">
      <c r="A89" s="118"/>
      <c r="B89" s="118"/>
      <c r="C89" s="118"/>
      <c r="D89" s="118"/>
      <c r="E89" s="118"/>
      <c r="F89" s="118"/>
      <c r="G89" s="118"/>
    </row>
    <row r="90" spans="1:9" x14ac:dyDescent="0.25">
      <c r="A90" s="118"/>
      <c r="B90" s="118"/>
      <c r="C90" s="118"/>
      <c r="D90" s="118"/>
      <c r="E90" s="118"/>
      <c r="F90" s="118"/>
      <c r="G90" s="118"/>
    </row>
    <row r="91" spans="1:9" x14ac:dyDescent="0.25">
      <c r="A91" s="118"/>
      <c r="B91" s="118"/>
      <c r="C91" s="118"/>
      <c r="D91" s="118"/>
      <c r="E91" s="118"/>
      <c r="F91" s="118"/>
      <c r="G91" s="118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16" t="s">
        <v>52</v>
      </c>
      <c r="B93" s="116"/>
      <c r="C93" s="116"/>
      <c r="D93" s="116"/>
      <c r="E93" s="116"/>
      <c r="F93" s="117"/>
      <c r="G93" s="169">
        <f>COUNTIF(B37:B56,"&lt;&gt;")+COUNTIF(B60:B79,"&lt;&gt;")</f>
        <v>0</v>
      </c>
    </row>
    <row r="94" spans="1:9" x14ac:dyDescent="0.25">
      <c r="A94" s="119" t="s">
        <v>53</v>
      </c>
      <c r="B94" s="120"/>
      <c r="C94" s="120"/>
      <c r="D94" s="120"/>
      <c r="E94" s="120"/>
      <c r="F94" s="120"/>
      <c r="G94" s="121"/>
    </row>
    <row r="95" spans="1:9" ht="15" customHeight="1" x14ac:dyDescent="0.25">
      <c r="A95" s="170" t="str">
        <f>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71"/>
      <c r="C95" s="171"/>
      <c r="D95" s="171"/>
      <c r="E95" s="171"/>
      <c r="F95" s="171"/>
      <c r="G95" s="172"/>
    </row>
    <row r="96" spans="1:9" x14ac:dyDescent="0.25">
      <c r="A96" s="170"/>
      <c r="B96" s="171"/>
      <c r="C96" s="171"/>
      <c r="D96" s="171"/>
      <c r="E96" s="171"/>
      <c r="F96" s="171"/>
      <c r="G96" s="172"/>
    </row>
    <row r="97" spans="1:7" x14ac:dyDescent="0.25">
      <c r="A97" s="170"/>
      <c r="B97" s="171"/>
      <c r="C97" s="171"/>
      <c r="D97" s="171"/>
      <c r="E97" s="171"/>
      <c r="F97" s="171"/>
      <c r="G97" s="172"/>
    </row>
    <row r="98" spans="1:7" x14ac:dyDescent="0.25">
      <c r="A98" s="170"/>
      <c r="B98" s="171"/>
      <c r="C98" s="171"/>
      <c r="D98" s="171"/>
      <c r="E98" s="171"/>
      <c r="F98" s="171"/>
      <c r="G98" s="172"/>
    </row>
    <row r="99" spans="1:7" x14ac:dyDescent="0.25">
      <c r="A99" s="170"/>
      <c r="B99" s="171"/>
      <c r="C99" s="171"/>
      <c r="D99" s="171"/>
      <c r="E99" s="171"/>
      <c r="F99" s="171"/>
      <c r="G99" s="172"/>
    </row>
    <row r="100" spans="1:7" x14ac:dyDescent="0.25">
      <c r="A100" s="170"/>
      <c r="B100" s="171"/>
      <c r="C100" s="171"/>
      <c r="D100" s="171"/>
      <c r="E100" s="171"/>
      <c r="F100" s="171"/>
      <c r="G100" s="172"/>
    </row>
    <row r="101" spans="1:7" x14ac:dyDescent="0.25">
      <c r="A101" s="170"/>
      <c r="B101" s="171"/>
      <c r="C101" s="171"/>
      <c r="D101" s="171"/>
      <c r="E101" s="171"/>
      <c r="F101" s="171"/>
      <c r="G101" s="172"/>
    </row>
    <row r="102" spans="1:7" x14ac:dyDescent="0.25">
      <c r="A102" s="170"/>
      <c r="B102" s="171"/>
      <c r="C102" s="171"/>
      <c r="D102" s="171"/>
      <c r="E102" s="171"/>
      <c r="F102" s="171"/>
      <c r="G102" s="172"/>
    </row>
    <row r="103" spans="1:7" x14ac:dyDescent="0.25">
      <c r="A103" s="170"/>
      <c r="B103" s="171"/>
      <c r="C103" s="171"/>
      <c r="D103" s="171"/>
      <c r="E103" s="171"/>
      <c r="F103" s="171"/>
      <c r="G103" s="172"/>
    </row>
    <row r="104" spans="1:7" x14ac:dyDescent="0.25">
      <c r="A104" s="170"/>
      <c r="B104" s="171"/>
      <c r="C104" s="171"/>
      <c r="D104" s="171"/>
      <c r="E104" s="171"/>
      <c r="F104" s="171"/>
      <c r="G104" s="172"/>
    </row>
    <row r="105" spans="1:7" x14ac:dyDescent="0.25">
      <c r="A105" s="170"/>
      <c r="B105" s="171"/>
      <c r="C105" s="171"/>
      <c r="D105" s="171"/>
      <c r="E105" s="171"/>
      <c r="F105" s="171"/>
      <c r="G105" s="172"/>
    </row>
    <row r="106" spans="1:7" x14ac:dyDescent="0.25">
      <c r="A106" s="170"/>
      <c r="B106" s="171"/>
      <c r="C106" s="171"/>
      <c r="D106" s="171"/>
      <c r="E106" s="171"/>
      <c r="F106" s="171"/>
      <c r="G106" s="172"/>
    </row>
    <row r="107" spans="1:7" x14ac:dyDescent="0.25">
      <c r="A107" s="170"/>
      <c r="B107" s="171"/>
      <c r="C107" s="171"/>
      <c r="D107" s="171"/>
      <c r="E107" s="171"/>
      <c r="F107" s="171"/>
      <c r="G107" s="172"/>
    </row>
    <row r="108" spans="1:7" x14ac:dyDescent="0.25">
      <c r="A108" s="170"/>
      <c r="B108" s="171"/>
      <c r="C108" s="171"/>
      <c r="D108" s="171"/>
      <c r="E108" s="171"/>
      <c r="F108" s="171"/>
      <c r="G108" s="172"/>
    </row>
    <row r="109" spans="1:7" ht="15.75" thickBot="1" x14ac:dyDescent="0.3">
      <c r="A109" s="173"/>
      <c r="B109" s="174"/>
      <c r="C109" s="174"/>
      <c r="D109" s="174"/>
      <c r="E109" s="174"/>
      <c r="F109" s="174"/>
      <c r="G109" s="175"/>
    </row>
    <row r="110" spans="1:7" ht="15.75" customHeight="1" thickBot="1" x14ac:dyDescent="0.3">
      <c r="A110" s="70" t="s">
        <v>54</v>
      </c>
      <c r="B110" s="70"/>
      <c r="C110" s="70"/>
      <c r="D110" s="69" t="s">
        <v>55</v>
      </c>
      <c r="E110" s="69"/>
      <c r="F110" s="115" t="s">
        <v>56</v>
      </c>
      <c r="G110" s="115"/>
    </row>
    <row r="111" spans="1:7" ht="15.75" thickBot="1" x14ac:dyDescent="0.3">
      <c r="A111" s="75"/>
      <c r="B111" s="75"/>
      <c r="C111" s="76"/>
      <c r="D111" s="89"/>
      <c r="E111" s="90"/>
      <c r="F111" s="86">
        <f ca="1">TODAY()</f>
        <v>44448</v>
      </c>
      <c r="G111" s="87"/>
    </row>
    <row r="112" spans="1:7" ht="15.75" customHeight="1" thickBot="1" x14ac:dyDescent="0.3">
      <c r="A112" s="75" t="s">
        <v>57</v>
      </c>
      <c r="B112" s="75"/>
      <c r="C112" s="75"/>
      <c r="D112" s="69" t="s">
        <v>58</v>
      </c>
      <c r="E112" s="69"/>
      <c r="F112" s="88" t="s">
        <v>59</v>
      </c>
      <c r="G112" s="88"/>
    </row>
    <row r="113" spans="1:7" ht="15.75" thickBot="1" x14ac:dyDescent="0.3">
      <c r="A113" s="75"/>
      <c r="B113" s="75"/>
      <c r="C113" s="76"/>
      <c r="D113" s="89"/>
      <c r="E113" s="90"/>
      <c r="F113" s="89"/>
      <c r="G113" s="90"/>
    </row>
    <row r="114" spans="1:7" ht="15.75" customHeight="1" thickBot="1" x14ac:dyDescent="0.3">
      <c r="A114" s="75" t="s">
        <v>60</v>
      </c>
      <c r="B114" s="75"/>
      <c r="C114" s="75"/>
      <c r="D114" s="100" t="s">
        <v>61</v>
      </c>
      <c r="E114" s="101"/>
      <c r="F114" s="101"/>
      <c r="G114" s="102"/>
    </row>
    <row r="115" spans="1:7" ht="15.75" thickBot="1" x14ac:dyDescent="0.3">
      <c r="A115" s="75"/>
      <c r="B115" s="75"/>
      <c r="C115" s="76"/>
      <c r="D115" s="103"/>
      <c r="E115" s="104"/>
      <c r="F115" s="104"/>
      <c r="G115" s="105"/>
    </row>
    <row r="116" spans="1:7" ht="15.75" customHeight="1" x14ac:dyDescent="0.25">
      <c r="A116" s="75"/>
      <c r="B116" s="75"/>
      <c r="C116" s="76"/>
      <c r="D116" s="106" t="s">
        <v>62</v>
      </c>
      <c r="E116" s="106"/>
      <c r="F116" s="106" t="s">
        <v>63</v>
      </c>
      <c r="G116" s="106"/>
    </row>
    <row r="117" spans="1:7" ht="15.75" customHeight="1" thickBot="1" x14ac:dyDescent="0.3">
      <c r="A117" s="75"/>
      <c r="B117" s="75"/>
      <c r="C117" s="76"/>
      <c r="D117" s="107"/>
      <c r="E117" s="107"/>
      <c r="F117" s="107"/>
      <c r="G117" s="107"/>
    </row>
    <row r="118" spans="1:7" x14ac:dyDescent="0.25">
      <c r="A118" s="75"/>
      <c r="B118" s="75"/>
      <c r="C118" s="76"/>
      <c r="D118" s="97"/>
      <c r="E118" s="91"/>
      <c r="F118" s="91"/>
      <c r="G118" s="92"/>
    </row>
    <row r="119" spans="1:7" x14ac:dyDescent="0.25">
      <c r="A119" s="75"/>
      <c r="B119" s="75"/>
      <c r="C119" s="76"/>
      <c r="D119" s="98"/>
      <c r="E119" s="93"/>
      <c r="F119" s="93"/>
      <c r="G119" s="94"/>
    </row>
    <row r="120" spans="1:7" x14ac:dyDescent="0.25">
      <c r="A120" s="75"/>
      <c r="B120" s="75"/>
      <c r="C120" s="76"/>
      <c r="D120" s="98"/>
      <c r="E120" s="93"/>
      <c r="F120" s="93"/>
      <c r="G120" s="94"/>
    </row>
    <row r="121" spans="1:7" ht="15.75" thickBot="1" x14ac:dyDescent="0.3">
      <c r="A121" s="75"/>
      <c r="B121" s="75"/>
      <c r="C121" s="76"/>
      <c r="D121" s="99"/>
      <c r="E121" s="95"/>
      <c r="F121" s="95"/>
      <c r="G121" s="96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3" priority="7">
      <formula>$F$59="NEVYPLŇUJTE!"</formula>
    </cfRule>
  </conditionalFormatting>
  <conditionalFormatting sqref="B37:F56">
    <cfRule type="expression" dxfId="2" priority="6">
      <formula>$F$36="NEVYPLŇUJTE!"</formula>
    </cfRule>
  </conditionalFormatting>
  <conditionalFormatting sqref="E37:E56">
    <cfRule type="expression" dxfId="1" priority="5">
      <formula>E37&gt;D37</formula>
    </cfRule>
  </conditionalFormatting>
  <conditionalFormatting sqref="E60:E79">
    <cfRule type="expression" dxfId="0" priority="1">
      <formula>$F$59="NEVYPLŇUJTE!"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D22:G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E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F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Data!$F$3:$F$4</xm:f>
          </x14:formula1>
          <xm:sqref>D32:G32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45"/>
  <sheetViews>
    <sheetView showZeros="0" topLeftCell="A13" zoomScale="130" zoomScaleNormal="130" workbookViewId="0">
      <selection activeCell="C19" sqref="C19:E19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67" t="s">
        <v>1</v>
      </c>
      <c r="B2" s="67"/>
      <c r="C2" s="67"/>
      <c r="D2" s="68" t="s">
        <v>2</v>
      </c>
      <c r="E2" s="68"/>
    </row>
    <row r="3" spans="1:5" ht="15" customHeight="1" x14ac:dyDescent="0.25">
      <c r="A3" s="69" t="s">
        <v>3</v>
      </c>
      <c r="B3" s="69"/>
      <c r="C3" s="69"/>
      <c r="D3" s="69"/>
      <c r="E3" s="69"/>
    </row>
    <row r="4" spans="1:5" x14ac:dyDescent="0.25">
      <c r="A4" s="69"/>
      <c r="B4" s="69"/>
      <c r="C4" s="69"/>
      <c r="D4" s="69"/>
      <c r="E4" s="69"/>
    </row>
    <row r="5" spans="1:5" x14ac:dyDescent="0.25">
      <c r="A5" s="69"/>
      <c r="B5" s="69"/>
      <c r="C5" s="69"/>
      <c r="D5" s="69"/>
      <c r="E5" s="69"/>
    </row>
    <row r="6" spans="1:5" x14ac:dyDescent="0.25">
      <c r="A6" s="69"/>
      <c r="B6" s="69"/>
      <c r="C6" s="69"/>
      <c r="D6" s="69"/>
      <c r="E6" s="69"/>
    </row>
    <row r="7" spans="1:5" x14ac:dyDescent="0.25">
      <c r="A7" s="69"/>
      <c r="B7" s="69"/>
      <c r="C7" s="69"/>
      <c r="D7" s="69"/>
      <c r="E7" s="69"/>
    </row>
    <row r="8" spans="1:5" x14ac:dyDescent="0.25">
      <c r="A8" s="69"/>
      <c r="B8" s="69"/>
      <c r="C8" s="69"/>
      <c r="D8" s="70"/>
      <c r="E8" s="70"/>
    </row>
    <row r="9" spans="1:5" ht="15" customHeight="1" x14ac:dyDescent="0.25">
      <c r="A9" s="69"/>
      <c r="B9" s="69"/>
      <c r="C9" s="69"/>
      <c r="D9" s="68" t="s">
        <v>4</v>
      </c>
      <c r="E9" s="68"/>
    </row>
    <row r="10" spans="1:5" x14ac:dyDescent="0.25">
      <c r="A10" s="69"/>
      <c r="B10" s="69"/>
      <c r="C10" s="69"/>
      <c r="D10" s="69"/>
      <c r="E10" s="69"/>
    </row>
    <row r="11" spans="1:5" x14ac:dyDescent="0.25">
      <c r="A11" s="70"/>
      <c r="B11" s="70"/>
      <c r="C11" s="70"/>
      <c r="D11" s="70"/>
      <c r="E11" s="70"/>
    </row>
    <row r="12" spans="1:5" x14ac:dyDescent="0.25">
      <c r="A12" s="5"/>
      <c r="B12" s="5"/>
      <c r="C12" s="5"/>
      <c r="D12" s="58"/>
      <c r="E12" s="58"/>
    </row>
    <row r="13" spans="1:5" ht="37.5" customHeight="1" x14ac:dyDescent="0.25">
      <c r="A13" s="71" t="s">
        <v>64</v>
      </c>
      <c r="B13" s="71"/>
      <c r="C13" s="71"/>
      <c r="D13" s="71"/>
      <c r="E13" s="71"/>
    </row>
    <row r="14" spans="1:5" x14ac:dyDescent="0.25">
      <c r="A14" s="5"/>
      <c r="B14" s="5"/>
      <c r="C14" s="5"/>
      <c r="D14" s="58"/>
      <c r="E14" s="58"/>
    </row>
    <row r="15" spans="1:5" ht="19.5" thickBot="1" x14ac:dyDescent="0.3">
      <c r="A15" s="60" t="s">
        <v>6</v>
      </c>
      <c r="B15" s="60"/>
      <c r="C15" s="60"/>
      <c r="D15" s="60"/>
      <c r="E15" s="60"/>
    </row>
    <row r="16" spans="1:5" ht="15" customHeight="1" x14ac:dyDescent="0.25">
      <c r="A16" s="75" t="s">
        <v>65</v>
      </c>
      <c r="B16" s="76"/>
      <c r="C16" s="72" t="str">
        <f>'Formulář finančního vypořádání'!D18</f>
        <v>Údržba a obnova sportovních zařízení</v>
      </c>
      <c r="D16" s="73"/>
      <c r="E16" s="74"/>
    </row>
    <row r="17" spans="1:7" x14ac:dyDescent="0.25">
      <c r="A17" s="75"/>
      <c r="B17" s="76"/>
      <c r="C17" s="61"/>
      <c r="D17" s="62"/>
      <c r="E17" s="63"/>
    </row>
    <row r="18" spans="1:7" ht="15.75" thickBot="1" x14ac:dyDescent="0.3">
      <c r="A18" s="75"/>
      <c r="B18" s="76"/>
      <c r="C18" s="61"/>
      <c r="D18" s="62"/>
      <c r="E18" s="63"/>
    </row>
    <row r="19" spans="1:7" ht="15.75" thickBot="1" x14ac:dyDescent="0.3">
      <c r="A19" s="75" t="s">
        <v>66</v>
      </c>
      <c r="B19" s="76"/>
      <c r="C19" s="72">
        <f>'Formulář finančního vypořádání'!D21</f>
        <v>0</v>
      </c>
      <c r="D19" s="73"/>
      <c r="E19" s="74"/>
    </row>
    <row r="20" spans="1:7" x14ac:dyDescent="0.25">
      <c r="A20" s="75" t="s">
        <v>9</v>
      </c>
      <c r="B20" s="76"/>
      <c r="C20" s="72">
        <f>'Formulář finančního vypořádání'!D22</f>
        <v>0</v>
      </c>
      <c r="D20" s="73"/>
      <c r="E20" s="74"/>
    </row>
    <row r="21" spans="1:7" x14ac:dyDescent="0.25">
      <c r="A21" s="76" t="s">
        <v>67</v>
      </c>
      <c r="B21" s="124"/>
      <c r="C21" s="125" t="str">
        <f>IFERROR(VLOOKUP(C16,Data!A:L,3,0),"")</f>
        <v>7613272/0800 - ZBÚ Česká spořitelna, a. s.</v>
      </c>
      <c r="D21" s="126"/>
      <c r="E21" s="127"/>
    </row>
    <row r="22" spans="1:7" x14ac:dyDescent="0.25">
      <c r="A22" s="75" t="s">
        <v>68</v>
      </c>
      <c r="B22" s="76"/>
      <c r="C22" s="98"/>
      <c r="D22" s="93"/>
      <c r="E22" s="94"/>
    </row>
    <row r="23" spans="1:7" x14ac:dyDescent="0.25">
      <c r="A23" s="75" t="s">
        <v>69</v>
      </c>
      <c r="B23" s="76"/>
      <c r="C23" s="98"/>
      <c r="D23" s="93"/>
      <c r="E23" s="94"/>
    </row>
    <row r="24" spans="1:7" ht="15.75" thickBot="1" x14ac:dyDescent="0.3">
      <c r="A24" s="75" t="s">
        <v>70</v>
      </c>
      <c r="B24" s="76"/>
      <c r="C24" s="147"/>
      <c r="D24" s="148"/>
      <c r="E24" s="149"/>
      <c r="G24" s="6"/>
    </row>
    <row r="25" spans="1:7" x14ac:dyDescent="0.25">
      <c r="A25" s="58"/>
      <c r="B25" s="58"/>
      <c r="C25" s="58"/>
      <c r="D25" s="58"/>
      <c r="E25" s="58"/>
    </row>
    <row r="26" spans="1:7" ht="18.75" x14ac:dyDescent="0.25">
      <c r="A26" s="60" t="s">
        <v>11</v>
      </c>
      <c r="B26" s="60"/>
      <c r="C26" s="60"/>
      <c r="D26" s="60"/>
      <c r="E26" s="60"/>
    </row>
    <row r="27" spans="1:7" x14ac:dyDescent="0.25">
      <c r="A27" s="75" t="s">
        <v>12</v>
      </c>
      <c r="B27" s="75"/>
      <c r="C27" s="62">
        <f>'Formulář finančního vypořádání'!D26</f>
        <v>0</v>
      </c>
      <c r="D27" s="62"/>
      <c r="E27" s="62"/>
      <c r="G27" s="6"/>
    </row>
    <row r="28" spans="1:7" x14ac:dyDescent="0.25">
      <c r="A28" s="77" t="str">
        <f>'Formulář finančního vypořádání'!A27</f>
        <v/>
      </c>
      <c r="B28" s="77"/>
      <c r="C28" s="62">
        <f>'Formulář finančního vypořádání'!D27</f>
        <v>0</v>
      </c>
      <c r="D28" s="62"/>
      <c r="E28" s="62"/>
    </row>
    <row r="29" spans="1:7" x14ac:dyDescent="0.25">
      <c r="A29" s="77"/>
      <c r="B29" s="77"/>
      <c r="C29" s="62"/>
      <c r="D29" s="62"/>
      <c r="E29" s="62"/>
    </row>
    <row r="30" spans="1:7" x14ac:dyDescent="0.25">
      <c r="A30" s="78" t="str">
        <f>'Formulář finančního vypořádání'!A29</f>
        <v/>
      </c>
      <c r="B30" s="150"/>
      <c r="C30" s="151">
        <f>'Formulář finančního vypořádání'!D29</f>
        <v>0</v>
      </c>
      <c r="D30" s="126"/>
      <c r="E30" s="152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18" t="str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  <v/>
      </c>
      <c r="B32" s="118"/>
      <c r="C32" s="118"/>
      <c r="D32" s="118"/>
      <c r="E32" s="118"/>
    </row>
    <row r="33" spans="1:5" x14ac:dyDescent="0.25">
      <c r="A33" s="118"/>
      <c r="B33" s="118"/>
      <c r="C33" s="118"/>
      <c r="D33" s="118"/>
      <c r="E33" s="118"/>
    </row>
    <row r="34" spans="1:5" x14ac:dyDescent="0.25">
      <c r="A34" s="118"/>
      <c r="B34" s="118"/>
      <c r="C34" s="118"/>
      <c r="D34" s="118"/>
      <c r="E34" s="118"/>
    </row>
    <row r="35" spans="1:5" x14ac:dyDescent="0.25">
      <c r="A35" s="118"/>
      <c r="B35" s="118"/>
      <c r="C35" s="118"/>
      <c r="D35" s="118"/>
      <c r="E35" s="118"/>
    </row>
    <row r="36" spans="1:5" x14ac:dyDescent="0.25">
      <c r="A36" s="58"/>
      <c r="B36" s="58"/>
      <c r="C36" s="58"/>
      <c r="D36" s="58"/>
      <c r="E36" s="58"/>
    </row>
    <row r="37" spans="1:5" ht="15.75" thickBot="1" x14ac:dyDescent="0.3">
      <c r="A37" s="128" t="s">
        <v>54</v>
      </c>
      <c r="B37" s="88" t="s">
        <v>55</v>
      </c>
      <c r="C37" s="88"/>
      <c r="D37" s="75" t="s">
        <v>56</v>
      </c>
      <c r="E37" s="75"/>
    </row>
    <row r="38" spans="1:5" ht="15.75" thickBot="1" x14ac:dyDescent="0.3">
      <c r="A38" s="130"/>
      <c r="B38" s="89">
        <f>'Formulář finančního vypořádání'!B111</f>
        <v>0</v>
      </c>
      <c r="C38" s="132"/>
      <c r="D38" s="86">
        <f ca="1">TODAY()</f>
        <v>44448</v>
      </c>
      <c r="E38" s="87"/>
    </row>
    <row r="39" spans="1:5" ht="15.75" thickBot="1" x14ac:dyDescent="0.3">
      <c r="A39" s="128" t="s">
        <v>60</v>
      </c>
      <c r="B39" s="69" t="s">
        <v>61</v>
      </c>
      <c r="C39" s="69"/>
      <c r="D39" s="88"/>
      <c r="E39" s="88"/>
    </row>
    <row r="40" spans="1:5" ht="15.75" thickBot="1" x14ac:dyDescent="0.3">
      <c r="A40" s="129"/>
      <c r="B40" s="89">
        <f>'Formulář finančního vypořádání'!B115</f>
        <v>0</v>
      </c>
      <c r="C40" s="131"/>
      <c r="D40" s="131"/>
      <c r="E40" s="132"/>
    </row>
    <row r="41" spans="1:5" ht="15.75" customHeight="1" thickBot="1" x14ac:dyDescent="0.3">
      <c r="A41" s="129"/>
      <c r="B41" s="145" t="s">
        <v>62</v>
      </c>
      <c r="C41" s="146"/>
      <c r="D41" s="145" t="s">
        <v>63</v>
      </c>
      <c r="E41" s="146"/>
    </row>
    <row r="42" spans="1:5" x14ac:dyDescent="0.25">
      <c r="A42" s="129"/>
      <c r="B42" s="133"/>
      <c r="C42" s="134"/>
      <c r="D42" s="139"/>
      <c r="E42" s="140"/>
    </row>
    <row r="43" spans="1:5" x14ac:dyDescent="0.25">
      <c r="A43" s="129"/>
      <c r="B43" s="135"/>
      <c r="C43" s="136"/>
      <c r="D43" s="141"/>
      <c r="E43" s="142"/>
    </row>
    <row r="44" spans="1:5" x14ac:dyDescent="0.25">
      <c r="A44" s="129"/>
      <c r="B44" s="135"/>
      <c r="C44" s="136"/>
      <c r="D44" s="141"/>
      <c r="E44" s="142"/>
    </row>
    <row r="45" spans="1:5" ht="15.75" thickBot="1" x14ac:dyDescent="0.3">
      <c r="A45" s="130"/>
      <c r="B45" s="137"/>
      <c r="C45" s="138"/>
      <c r="D45" s="143"/>
      <c r="E45" s="144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E34"/>
  <sheetViews>
    <sheetView topLeftCell="B1"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71" t="s">
        <v>71</v>
      </c>
      <c r="B1" s="71"/>
      <c r="C1" s="71"/>
      <c r="D1" s="71"/>
      <c r="E1" s="71"/>
    </row>
    <row r="2" spans="1:5" ht="15.75" thickBot="1" x14ac:dyDescent="0.3">
      <c r="A2" s="75" t="s">
        <v>72</v>
      </c>
      <c r="B2" s="159" t="s">
        <v>73</v>
      </c>
      <c r="C2" s="159"/>
      <c r="D2" s="159"/>
      <c r="E2" s="159"/>
    </row>
    <row r="3" spans="1:5" ht="15.75" thickBot="1" x14ac:dyDescent="0.3">
      <c r="A3" s="76"/>
      <c r="B3" s="155"/>
      <c r="C3" s="156"/>
      <c r="D3" s="156"/>
      <c r="E3" s="157"/>
    </row>
    <row r="4" spans="1:5" ht="15.75" thickBot="1" x14ac:dyDescent="0.3">
      <c r="A4" s="75"/>
      <c r="B4" s="154" t="s">
        <v>74</v>
      </c>
      <c r="C4" s="154"/>
      <c r="D4" s="154"/>
      <c r="E4" s="154"/>
    </row>
    <row r="5" spans="1:5" ht="15.75" thickBot="1" x14ac:dyDescent="0.3">
      <c r="A5" s="76"/>
      <c r="B5" s="155"/>
      <c r="C5" s="156"/>
      <c r="D5" s="156"/>
      <c r="E5" s="157"/>
    </row>
    <row r="6" spans="1:5" ht="15.75" thickBot="1" x14ac:dyDescent="0.3">
      <c r="A6" s="75"/>
      <c r="B6" s="154" t="s">
        <v>75</v>
      </c>
      <c r="C6" s="154"/>
      <c r="D6" s="154"/>
      <c r="E6" s="154"/>
    </row>
    <row r="7" spans="1:5" ht="15.75" thickBot="1" x14ac:dyDescent="0.3">
      <c r="A7" s="76"/>
      <c r="B7" s="155"/>
      <c r="C7" s="156"/>
      <c r="D7" s="156"/>
      <c r="E7" s="157"/>
    </row>
    <row r="8" spans="1:5" ht="15.75" thickBot="1" x14ac:dyDescent="0.3">
      <c r="A8" s="75"/>
      <c r="B8" s="154" t="s">
        <v>76</v>
      </c>
      <c r="C8" s="154"/>
      <c r="D8" s="154"/>
      <c r="E8" s="154"/>
    </row>
    <row r="9" spans="1:5" ht="15.75" thickBot="1" x14ac:dyDescent="0.3">
      <c r="A9" s="76"/>
      <c r="B9" s="155"/>
      <c r="C9" s="156"/>
      <c r="D9" s="156"/>
      <c r="E9" s="157"/>
    </row>
    <row r="10" spans="1:5" ht="15.75" thickBot="1" x14ac:dyDescent="0.3">
      <c r="A10" s="75"/>
      <c r="B10" s="158" t="s">
        <v>77</v>
      </c>
      <c r="C10" s="158"/>
      <c r="D10" s="158"/>
      <c r="E10" s="158"/>
    </row>
    <row r="11" spans="1:5" x14ac:dyDescent="0.25">
      <c r="A11" s="76"/>
      <c r="B11" s="97"/>
      <c r="C11" s="91"/>
      <c r="D11" s="91"/>
      <c r="E11" s="92"/>
    </row>
    <row r="12" spans="1:5" x14ac:dyDescent="0.25">
      <c r="A12" s="76"/>
      <c r="B12" s="98"/>
      <c r="C12" s="93"/>
      <c r="D12" s="93"/>
      <c r="E12" s="94"/>
    </row>
    <row r="13" spans="1:5" x14ac:dyDescent="0.25">
      <c r="A13" s="76"/>
      <c r="B13" s="98"/>
      <c r="C13" s="93"/>
      <c r="D13" s="93"/>
      <c r="E13" s="94"/>
    </row>
    <row r="14" spans="1:5" x14ac:dyDescent="0.25">
      <c r="A14" s="76"/>
      <c r="B14" s="98"/>
      <c r="C14" s="93"/>
      <c r="D14" s="93"/>
      <c r="E14" s="94"/>
    </row>
    <row r="15" spans="1:5" x14ac:dyDescent="0.25">
      <c r="A15" s="76"/>
      <c r="B15" s="98"/>
      <c r="C15" s="93"/>
      <c r="D15" s="93"/>
      <c r="E15" s="94"/>
    </row>
    <row r="16" spans="1:5" ht="15.75" thickBot="1" x14ac:dyDescent="0.3">
      <c r="A16" s="76"/>
      <c r="B16" s="99"/>
      <c r="C16" s="95"/>
      <c r="D16" s="95"/>
      <c r="E16" s="96"/>
    </row>
    <row r="17" spans="1:5" ht="15" customHeight="1" thickBot="1" x14ac:dyDescent="0.3">
      <c r="A17" s="75" t="s">
        <v>78</v>
      </c>
      <c r="B17" s="69" t="s">
        <v>79</v>
      </c>
      <c r="C17" s="69"/>
      <c r="D17" s="69"/>
      <c r="E17" s="69"/>
    </row>
    <row r="18" spans="1:5" ht="15.75" thickBot="1" x14ac:dyDescent="0.3">
      <c r="A18" s="76"/>
      <c r="B18" s="89"/>
      <c r="C18" s="131"/>
      <c r="D18" s="131"/>
      <c r="E18" s="132"/>
    </row>
    <row r="19" spans="1:5" ht="15" customHeight="1" thickBot="1" x14ac:dyDescent="0.3">
      <c r="A19" s="75"/>
      <c r="B19" s="69" t="s">
        <v>61</v>
      </c>
      <c r="C19" s="69"/>
      <c r="D19" s="69"/>
      <c r="E19" s="69"/>
    </row>
    <row r="20" spans="1:5" ht="15.75" thickBot="1" x14ac:dyDescent="0.3">
      <c r="A20" s="76"/>
      <c r="B20" s="89"/>
      <c r="C20" s="131"/>
      <c r="D20" s="131"/>
      <c r="E20" s="132"/>
    </row>
    <row r="21" spans="1:5" ht="15.75" thickBot="1" x14ac:dyDescent="0.3">
      <c r="A21" s="75"/>
      <c r="B21" s="153" t="s">
        <v>62</v>
      </c>
      <c r="C21" s="153"/>
      <c r="D21" s="153"/>
      <c r="E21" s="153"/>
    </row>
    <row r="22" spans="1:5" x14ac:dyDescent="0.25">
      <c r="A22" s="76"/>
      <c r="B22" s="97"/>
      <c r="C22" s="91"/>
      <c r="D22" s="91"/>
      <c r="E22" s="92"/>
    </row>
    <row r="23" spans="1:5" x14ac:dyDescent="0.25">
      <c r="A23" s="76"/>
      <c r="B23" s="98"/>
      <c r="C23" s="93"/>
      <c r="D23" s="93"/>
      <c r="E23" s="94"/>
    </row>
    <row r="24" spans="1:5" x14ac:dyDescent="0.25">
      <c r="A24" s="76"/>
      <c r="B24" s="98"/>
      <c r="C24" s="93"/>
      <c r="D24" s="93"/>
      <c r="E24" s="94"/>
    </row>
    <row r="25" spans="1:5" ht="15.75" thickBot="1" x14ac:dyDescent="0.3">
      <c r="A25" s="76"/>
      <c r="B25" s="99"/>
      <c r="C25" s="95"/>
      <c r="D25" s="95"/>
      <c r="E25" s="96"/>
    </row>
    <row r="26" spans="1:5" ht="15.75" thickBot="1" x14ac:dyDescent="0.3">
      <c r="A26" s="75" t="s">
        <v>80</v>
      </c>
      <c r="B26" s="69" t="s">
        <v>79</v>
      </c>
      <c r="C26" s="69"/>
      <c r="D26" s="69"/>
      <c r="E26" s="69"/>
    </row>
    <row r="27" spans="1:5" ht="15.75" thickBot="1" x14ac:dyDescent="0.3">
      <c r="A27" s="76"/>
      <c r="B27" s="89"/>
      <c r="C27" s="131"/>
      <c r="D27" s="131"/>
      <c r="E27" s="132"/>
    </row>
    <row r="28" spans="1:5" ht="15.75" thickBot="1" x14ac:dyDescent="0.3">
      <c r="A28" s="75"/>
      <c r="B28" s="69" t="s">
        <v>61</v>
      </c>
      <c r="C28" s="69"/>
      <c r="D28" s="69"/>
      <c r="E28" s="69"/>
    </row>
    <row r="29" spans="1:5" ht="15.75" thickBot="1" x14ac:dyDescent="0.3">
      <c r="A29" s="76"/>
      <c r="B29" s="89"/>
      <c r="C29" s="131"/>
      <c r="D29" s="131"/>
      <c r="E29" s="132"/>
    </row>
    <row r="30" spans="1:5" ht="15.75" thickBot="1" x14ac:dyDescent="0.3">
      <c r="A30" s="75"/>
      <c r="B30" s="153" t="s">
        <v>62</v>
      </c>
      <c r="C30" s="153"/>
      <c r="D30" s="153"/>
      <c r="E30" s="153"/>
    </row>
    <row r="31" spans="1:5" x14ac:dyDescent="0.25">
      <c r="A31" s="76"/>
      <c r="B31" s="97"/>
      <c r="C31" s="91"/>
      <c r="D31" s="91"/>
      <c r="E31" s="92"/>
    </row>
    <row r="32" spans="1:5" x14ac:dyDescent="0.25">
      <c r="A32" s="76"/>
      <c r="B32" s="98"/>
      <c r="C32" s="93"/>
      <c r="D32" s="93"/>
      <c r="E32" s="94"/>
    </row>
    <row r="33" spans="1:5" x14ac:dyDescent="0.25">
      <c r="A33" s="76"/>
      <c r="B33" s="98"/>
      <c r="C33" s="93"/>
      <c r="D33" s="93"/>
      <c r="E33" s="94"/>
    </row>
    <row r="34" spans="1:5" ht="15.75" thickBot="1" x14ac:dyDescent="0.3">
      <c r="A34" s="76"/>
      <c r="B34" s="99"/>
      <c r="C34" s="95"/>
      <c r="D34" s="95"/>
      <c r="E34" s="96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51"/>
  <sheetViews>
    <sheetView zoomScale="90" zoomScaleNormal="90" workbookViewId="0">
      <selection activeCell="B26" sqref="B26"/>
    </sheetView>
  </sheetViews>
  <sheetFormatPr defaultRowHeight="15" x14ac:dyDescent="0.25"/>
  <cols>
    <col min="1" max="1" width="78.5703125" style="23" customWidth="1"/>
    <col min="2" max="2" width="15.85546875" style="23" customWidth="1"/>
    <col min="3" max="3" width="32.85546875" style="23" customWidth="1"/>
    <col min="4" max="4" width="46" style="23" customWidth="1"/>
    <col min="5" max="5" width="25.7109375" style="25" bestFit="1" customWidth="1"/>
    <col min="6" max="6" width="13.5703125" style="25" bestFit="1" customWidth="1"/>
    <col min="7" max="7" width="8.7109375" style="25" bestFit="1" customWidth="1"/>
    <col min="8" max="8" width="50.28515625" style="25" bestFit="1" customWidth="1"/>
    <col min="9" max="9" width="10.7109375" style="25" bestFit="1" customWidth="1"/>
    <col min="10" max="10" width="10" style="25" bestFit="1" customWidth="1"/>
    <col min="11" max="11" width="18.5703125" style="25" bestFit="1" customWidth="1"/>
    <col min="12" max="12" width="38.28515625" style="25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 x14ac:dyDescent="0.2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 x14ac:dyDescent="0.25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 x14ac:dyDescent="0.25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 x14ac:dyDescent="0.25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12" ht="195" x14ac:dyDescent="0.25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12" ht="186.75" customHeight="1" x14ac:dyDescent="0.25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12" ht="240" x14ac:dyDescent="0.25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12" ht="225" x14ac:dyDescent="0.25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12" ht="30" x14ac:dyDescent="0.25">
      <c r="A10" s="43" t="s">
        <v>137</v>
      </c>
      <c r="B10" s="25" t="s">
        <v>108</v>
      </c>
      <c r="C10" s="23" t="s">
        <v>106</v>
      </c>
      <c r="D10" s="48"/>
    </row>
    <row r="11" spans="1:12" ht="30" x14ac:dyDescent="0.25">
      <c r="A11" s="43" t="s">
        <v>138</v>
      </c>
      <c r="B11" s="23" t="s">
        <v>105</v>
      </c>
      <c r="C11" s="23" t="s">
        <v>106</v>
      </c>
      <c r="D11" s="48"/>
    </row>
    <row r="12" spans="1:12" ht="195" x14ac:dyDescent="0.25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12" ht="299.25" x14ac:dyDescent="0.2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12" ht="225" x14ac:dyDescent="0.25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12" ht="195" x14ac:dyDescent="0.25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12" ht="285" x14ac:dyDescent="0.2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8" ht="210" x14ac:dyDescent="0.2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8" ht="210" x14ac:dyDescent="0.2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8" ht="75" x14ac:dyDescent="0.2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8" ht="30" x14ac:dyDescent="0.2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8" ht="45" x14ac:dyDescent="0.2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8" ht="45" x14ac:dyDescent="0.2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8" ht="30" x14ac:dyDescent="0.25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8" ht="30" x14ac:dyDescent="0.25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8" ht="30" x14ac:dyDescent="0.25">
      <c r="A25" s="23" t="s">
        <v>161</v>
      </c>
      <c r="B25" s="25" t="s">
        <v>105</v>
      </c>
      <c r="C25" s="23" t="s">
        <v>106</v>
      </c>
      <c r="D25" s="48"/>
    </row>
    <row r="26" spans="1:8" ht="75" x14ac:dyDescent="0.25">
      <c r="A26" s="23" t="s">
        <v>162</v>
      </c>
      <c r="B26" s="48"/>
      <c r="C26" s="23" t="s">
        <v>106</v>
      </c>
      <c r="D26" s="51" t="s">
        <v>196</v>
      </c>
      <c r="H26" s="23" t="s">
        <v>106</v>
      </c>
    </row>
    <row r="27" spans="1:8" ht="30" x14ac:dyDescent="0.25">
      <c r="A27" s="23" t="s">
        <v>163</v>
      </c>
      <c r="B27" s="25" t="s">
        <v>105</v>
      </c>
      <c r="C27" s="23" t="s">
        <v>106</v>
      </c>
      <c r="D27" s="48"/>
    </row>
    <row r="28" spans="1:8" ht="30" x14ac:dyDescent="0.25">
      <c r="A28" s="23" t="s">
        <v>164</v>
      </c>
      <c r="B28" s="25" t="s">
        <v>105</v>
      </c>
      <c r="C28" s="23" t="s">
        <v>106</v>
      </c>
      <c r="D28" s="48"/>
    </row>
    <row r="29" spans="1:8" ht="75" x14ac:dyDescent="0.2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 x14ac:dyDescent="0.2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 x14ac:dyDescent="0.2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 x14ac:dyDescent="0.2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8" ht="30" x14ac:dyDescent="0.25">
      <c r="A33" s="23" t="s">
        <v>169</v>
      </c>
      <c r="B33" s="49"/>
      <c r="C33" s="23" t="s">
        <v>106</v>
      </c>
      <c r="D33" s="48"/>
    </row>
    <row r="34" spans="1:8" ht="30" x14ac:dyDescent="0.25">
      <c r="A34" s="23" t="s">
        <v>170</v>
      </c>
      <c r="B34" s="49"/>
      <c r="C34" s="23" t="s">
        <v>106</v>
      </c>
      <c r="D34" s="48"/>
    </row>
    <row r="35" spans="1:8" ht="30" x14ac:dyDescent="0.25">
      <c r="A35" s="43" t="s">
        <v>171</v>
      </c>
      <c r="B35" s="25" t="s">
        <v>105</v>
      </c>
      <c r="C35" s="23" t="s">
        <v>106</v>
      </c>
      <c r="D35" s="48"/>
    </row>
    <row r="36" spans="1:8" ht="30" x14ac:dyDescent="0.25">
      <c r="A36" s="23" t="s">
        <v>172</v>
      </c>
      <c r="B36" s="25" t="s">
        <v>105</v>
      </c>
      <c r="C36" s="23" t="s">
        <v>106</v>
      </c>
      <c r="D36" s="48"/>
    </row>
    <row r="37" spans="1:8" ht="30" x14ac:dyDescent="0.25">
      <c r="A37" s="23" t="s">
        <v>173</v>
      </c>
      <c r="B37" s="25" t="s">
        <v>124</v>
      </c>
      <c r="C37" s="23" t="s">
        <v>106</v>
      </c>
      <c r="D37" s="48"/>
    </row>
    <row r="38" spans="1:8" ht="30" x14ac:dyDescent="0.25">
      <c r="A38" s="23" t="s">
        <v>174</v>
      </c>
      <c r="B38" s="25"/>
      <c r="C38" s="23" t="s">
        <v>106</v>
      </c>
      <c r="D38" s="48"/>
    </row>
    <row r="39" spans="1:8" ht="135" x14ac:dyDescent="0.2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 x14ac:dyDescent="0.25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 x14ac:dyDescent="0.25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 x14ac:dyDescent="0.25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8" ht="30" x14ac:dyDescent="0.25">
      <c r="A43" s="43" t="s">
        <v>185</v>
      </c>
      <c r="B43" s="25" t="s">
        <v>124</v>
      </c>
      <c r="C43" s="23" t="s">
        <v>106</v>
      </c>
      <c r="D43" s="48"/>
    </row>
    <row r="44" spans="1:8" ht="30" x14ac:dyDescent="0.25">
      <c r="A44" s="43" t="s">
        <v>186</v>
      </c>
      <c r="B44" s="25" t="s">
        <v>124</v>
      </c>
      <c r="C44" s="23" t="s">
        <v>106</v>
      </c>
      <c r="D44" s="48"/>
    </row>
    <row r="45" spans="1:8" ht="30" x14ac:dyDescent="0.25">
      <c r="A45" s="43" t="s">
        <v>187</v>
      </c>
      <c r="B45" s="25" t="s">
        <v>124</v>
      </c>
      <c r="C45" s="23" t="s">
        <v>176</v>
      </c>
      <c r="D45" s="48"/>
    </row>
    <row r="46" spans="1:8" ht="165" x14ac:dyDescent="0.2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8" ht="30" x14ac:dyDescent="0.25">
      <c r="A47" s="43" t="s">
        <v>190</v>
      </c>
      <c r="B47" s="25" t="s">
        <v>124</v>
      </c>
      <c r="C47" s="23" t="s">
        <v>106</v>
      </c>
      <c r="D47" s="48"/>
    </row>
    <row r="48" spans="1:8" ht="75" x14ac:dyDescent="0.2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 x14ac:dyDescent="0.25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8" ht="30" x14ac:dyDescent="0.25">
      <c r="A50" s="43" t="s">
        <v>194</v>
      </c>
      <c r="B50" s="47" t="s">
        <v>124</v>
      </c>
      <c r="C50" s="23" t="s">
        <v>106</v>
      </c>
      <c r="D50" s="48"/>
    </row>
    <row r="51" spans="1:8" ht="135" x14ac:dyDescent="0.2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algorithmName="SHA-512" hashValue="zMoHJ9MMxFi4S6XtOyq0ckQk1euUhNUTpT9cRwpkltEXnIpyHJ0nVIdCcRSn51kkCZVlvRkjkhNAA6Y8uAXdtg==" saltValue="K+Hh6fx/Jzz/K7m0uawYng==" spinCount="100000" sheet="1" objects="1" scenarios="1"/>
  <autoFilter ref="A2:L51"/>
  <sortState ref="A50:Q51">
    <sortCondition ref="A50:A51"/>
  </sortState>
  <dataValidations count="4"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3">
      <formula1>12</formula1>
    </dataValidation>
    <dataValidation type="list" allowBlank="1" showInputMessage="1" showErrorMessage="1" sqref="B3:B11 B16:B25 B27:B51">
      <formula1>$F$3:$F$5</formula1>
    </dataValidation>
    <dataValidation type="list" allowBlank="1" showInputMessage="1" showErrorMessage="1" sqref="C40 C42 H40 H42">
      <formula1>$H$3:$H$11</formula1>
    </dataValidation>
    <dataValidation type="list" allowBlank="1" showInputMessage="1" showErrorMessage="1" sqref="B26">
      <formula1>$F$3:$F$4</formula1>
    </dataValidation>
  </dataValidations>
  <pageMargins left="0.7" right="0.7" top="0.78740157499999996" bottom="0.78740157499999996" header="0.3" footer="0.3"/>
  <pageSetup paperSize="9" orientation="portrait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27DAE3-000D-4BD0-BAFE-935159B9C576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 finančního vypořádání</vt:lpstr>
      <vt:lpstr>Avízo - k vrácení dotace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Pokorná Karolína</cp:lastModifiedBy>
  <cp:revision/>
  <dcterms:created xsi:type="dcterms:W3CDTF">2018-07-28T19:01:00Z</dcterms:created>
  <dcterms:modified xsi:type="dcterms:W3CDTF">2021-09-09T12:37:22Z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1783400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