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30.6." sheetId="1" r:id="rId1"/>
  </sheets>
  <definedNames>
    <definedName name="_xlnm.Print_Titles" localSheetId="0">'30.6.'!$1:$3</definedName>
  </definedNames>
  <calcPr fullCalcOnLoad="1"/>
</workbook>
</file>

<file path=xl/sharedStrings.xml><?xml version="1.0" encoding="utf-8"?>
<sst xmlns="http://schemas.openxmlformats.org/spreadsheetml/2006/main" count="547" uniqueCount="95">
  <si>
    <t>Příspěvková organizace</t>
  </si>
  <si>
    <t>Stipendium</t>
  </si>
  <si>
    <t>Počet stipendií</t>
  </si>
  <si>
    <t>% z počtu žáků</t>
  </si>
  <si>
    <t>37-41-M/01 Provoz a ekonomika dopravy</t>
  </si>
  <si>
    <t>1.</t>
  </si>
  <si>
    <t>2.</t>
  </si>
  <si>
    <t>3.</t>
  </si>
  <si>
    <t>4.</t>
  </si>
  <si>
    <t>37-42-M/01 Logistické a finanční služby</t>
  </si>
  <si>
    <t xml:space="preserve">66-53-H/01 Operátor skladování </t>
  </si>
  <si>
    <t>Celkem</t>
  </si>
  <si>
    <t>x</t>
  </si>
  <si>
    <t>41-52-H/01 Zahradník</t>
  </si>
  <si>
    <t>41-55-H/01 Opravář zemědělských strojů</t>
  </si>
  <si>
    <t>41-51-H/01 Zemědělec - farmář</t>
  </si>
  <si>
    <t>41-51-E/01 Zemědělské práce</t>
  </si>
  <si>
    <t>69-51-H/01 Kadeřník</t>
  </si>
  <si>
    <t>65-51-H/01 Kuchař - číšník</t>
  </si>
  <si>
    <t>33-56-H/01 Truhlář</t>
  </si>
  <si>
    <t>36-52-H/01 Instalatér</t>
  </si>
  <si>
    <t>29-51-E/01 Potravinářská výroba</t>
  </si>
  <si>
    <t>23-68-H/01 Mechanik opravář motorových vozidel</t>
  </si>
  <si>
    <t>26-52-H/01 Elektromechanik pro zařízení a přístroje</t>
  </si>
  <si>
    <t>18-20-M/01 Informační technologie</t>
  </si>
  <si>
    <t>26-41-L/01 Mechanik elektrotechnik</t>
  </si>
  <si>
    <t>82-51-L/06 Uměleckořemeslná stavba hudebních nástrojů</t>
  </si>
  <si>
    <t>41-41-M/01 Agropodnikání</t>
  </si>
  <si>
    <t>63-41-M/01 Ekonomika a podnikání</t>
  </si>
  <si>
    <t>23-41-M/01 Strojírenství</t>
  </si>
  <si>
    <t>53-41-M/01 Zdravotnický asistent</t>
  </si>
  <si>
    <t>53-41-M/03 Praktická sestra</t>
  </si>
  <si>
    <t>53-41-M/04 Masér ve zdravotnictví</t>
  </si>
  <si>
    <t>75-41-M/01 Sociální činnost</t>
  </si>
  <si>
    <t>53-41-H/01 Ošetřovatel</t>
  </si>
  <si>
    <t>63-41-M/02 Obchodní akademie</t>
  </si>
  <si>
    <t>65-42-M/02 Cestovní ruch</t>
  </si>
  <si>
    <t>36-47-M/01 Stavebnictví</t>
  </si>
  <si>
    <t>26-51-H/02 Elektrikář - silnoproud</t>
  </si>
  <si>
    <t xml:space="preserve">23-51-H/01 Strojní mechanik </t>
  </si>
  <si>
    <t>75-31-M/01 Předškolní a mimoškolní pedagogika</t>
  </si>
  <si>
    <t>65-51-E/01 Stravovací a ubytovací služby</t>
  </si>
  <si>
    <t>29-54-H/01 Cukrář</t>
  </si>
  <si>
    <t>65-41-L/01 Gastronomie</t>
  </si>
  <si>
    <t>65-41-L/51 Gastronomie</t>
  </si>
  <si>
    <t>53-44-M/03 Asistent zubního technika</t>
  </si>
  <si>
    <t>53-43-M/01 Laboratorní asistent</t>
  </si>
  <si>
    <t>53-41-M/02 Nutriční asistent</t>
  </si>
  <si>
    <t>28-57-H/01 Výrobce a dekoratér keramiky</t>
  </si>
  <si>
    <t>28-58-H/01 Sklář - výrobce a zušlechťovatel skla</t>
  </si>
  <si>
    <t>16-01-M/01 Ekologie a životní prostředí</t>
  </si>
  <si>
    <t>28-44-M/01 Aplikovaná chemie</t>
  </si>
  <si>
    <t>82-41-M/05 Grafický design</t>
  </si>
  <si>
    <t>82-41-M/07 Modelářství a návrhářství oděvů</t>
  </si>
  <si>
    <t>82-41-M/02 Užitá fotografie a média</t>
  </si>
  <si>
    <t>82-41-M/12 Výtvarné zpracování keramiky a porcelánu</t>
  </si>
  <si>
    <t>82-41-M/13 Výtvarné zpracování skla a světelných objektů</t>
  </si>
  <si>
    <t>65-42-M/01 Hotelnictví</t>
  </si>
  <si>
    <t>39-41-L/01 Autotronik</t>
  </si>
  <si>
    <t>68-43-M/01 Veřejnosprávní činnost</t>
  </si>
  <si>
    <t xml:space="preserve">26-41-M/01 Elektrotechnika </t>
  </si>
  <si>
    <t>23-52-H/01 Nástrojař</t>
  </si>
  <si>
    <t>26-41-M/01 Elektrotechnika</t>
  </si>
  <si>
    <t>69-41-L/01 Kosmetické služby</t>
  </si>
  <si>
    <t>72-41-M/01 Informační služby</t>
  </si>
  <si>
    <t>66-52-H/01 Aranžér</t>
  </si>
  <si>
    <t>33-57-E/01 Dřevařská výroba</t>
  </si>
  <si>
    <t>64-41-L/51 Podnikání</t>
  </si>
  <si>
    <t>41-46-M/01 Lesnictví</t>
  </si>
  <si>
    <t xml:space="preserve">41-56-H/01 Lesní mechanizátor </t>
  </si>
  <si>
    <t>Počet žáků k 30.9.2021</t>
  </si>
  <si>
    <t>23-56-H/01 Obráběč kovů</t>
  </si>
  <si>
    <t>23-45-M/01 Dopravní prostředky</t>
  </si>
  <si>
    <t xml:space="preserve">Kč </t>
  </si>
  <si>
    <t>23-51-E/01 Strojírenské práce</t>
  </si>
  <si>
    <t>Obor vzdělání</t>
  </si>
  <si>
    <t>Ročník</t>
  </si>
  <si>
    <t>Střední škola logistická Dalovice, příspěvková organizace</t>
  </si>
  <si>
    <t>Integrovaná střední škola Cheb, příspěvková organizace</t>
  </si>
  <si>
    <t>Střední zdravotnická škola a vyšší odborná škola Cheb, příspěvková organizace</t>
  </si>
  <si>
    <t>Obchodní akademie, vyšší odborná škola cestovního ruchu a jazyková škola s právem státní jazykové zkoušky Karlovy Vary, příspěvková organizace</t>
  </si>
  <si>
    <t>Střední odborná škola stavební Karlovy Vary, příspěvková organizace</t>
  </si>
  <si>
    <t>Střední pedagogická škola, gymnázium a VOŠ K. Vary, příspěvková organizace</t>
  </si>
  <si>
    <t>Střední škola stravování a služeb Karlovy Vary, příspěvková organizace, příspěvková organizace</t>
  </si>
  <si>
    <t>Střední zdravotnická škola a vyšší odborná škola zdravotnická Karlovy Vary, příspěvková organizace</t>
  </si>
  <si>
    <t>Střední uměleckoprůmyslová škola  Karlovy Vary, příspěvková organizace</t>
  </si>
  <si>
    <t>Gymnázium a obchodní akademie Mariánské Lázně, příspěvková organizace</t>
  </si>
  <si>
    <t>Hotelová škola Mariánské Lázně, příspěvková organizace</t>
  </si>
  <si>
    <t xml:space="preserve">Střední průmyslová škola Ostrov, příspěvková organizace </t>
  </si>
  <si>
    <t xml:space="preserve">Integrovaná střední škola technická                            a ekonomická Sokolov, příspěvková organizace </t>
  </si>
  <si>
    <t>Střední škola živnostenská Sokolov, příspěvková organizace</t>
  </si>
  <si>
    <t>Střední lesnická škola Žlutice, příspěvková organizace</t>
  </si>
  <si>
    <t>Stipendia střední školy - 2. pololetí 2021/22</t>
  </si>
  <si>
    <t>26-51-H/01 Elektrikář</t>
  </si>
  <si>
    <t>29-56-H/01 Řezník - uzenář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</si>
</sst>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0" fontId="18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10" fontId="0" fillId="0" borderId="15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right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0" fontId="0" fillId="0" borderId="18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right"/>
    </xf>
    <xf numFmtId="0" fontId="23" fillId="34" borderId="20" xfId="0" applyFont="1" applyFill="1" applyBorder="1" applyAlignment="1">
      <alignment vertical="center"/>
    </xf>
    <xf numFmtId="0" fontId="23" fillId="34" borderId="17" xfId="0" applyFont="1" applyFill="1" applyBorder="1" applyAlignment="1">
      <alignment horizontal="center" vertical="center"/>
    </xf>
    <xf numFmtId="10" fontId="23" fillId="34" borderId="17" xfId="0" applyNumberFormat="1" applyFont="1" applyFill="1" applyBorder="1" applyAlignment="1">
      <alignment horizontal="center"/>
    </xf>
    <xf numFmtId="4" fontId="23" fillId="34" borderId="17" xfId="46" applyNumberFormat="1" applyFont="1" applyFill="1" applyBorder="1" applyAlignment="1">
      <alignment horizontal="right"/>
    </xf>
    <xf numFmtId="4" fontId="23" fillId="34" borderId="17" xfId="0" applyNumberFormat="1" applyFont="1" applyFill="1" applyBorder="1" applyAlignment="1">
      <alignment horizontal="right" vertical="center"/>
    </xf>
    <xf numFmtId="4" fontId="23" fillId="34" borderId="17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 vertical="center"/>
    </xf>
    <xf numFmtId="10" fontId="0" fillId="0" borderId="22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right"/>
    </xf>
    <xf numFmtId="0" fontId="23" fillId="34" borderId="23" xfId="0" applyFont="1" applyFill="1" applyBorder="1" applyAlignment="1">
      <alignment vertical="center"/>
    </xf>
    <xf numFmtId="0" fontId="23" fillId="34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10" fontId="19" fillId="34" borderId="11" xfId="0" applyNumberFormat="1" applyFont="1" applyFill="1" applyBorder="1" applyAlignment="1">
      <alignment horizontal="center"/>
    </xf>
    <xf numFmtId="4" fontId="23" fillId="34" borderId="11" xfId="0" applyNumberFormat="1" applyFont="1" applyFill="1" applyBorder="1" applyAlignment="1">
      <alignment horizontal="right" vertical="center"/>
    </xf>
    <xf numFmtId="10" fontId="23" fillId="34" borderId="11" xfId="0" applyNumberFormat="1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3" fontId="19" fillId="35" borderId="11" xfId="0" applyNumberFormat="1" applyFont="1" applyFill="1" applyBorder="1" applyAlignment="1">
      <alignment horizontal="center" vertical="center"/>
    </xf>
    <xf numFmtId="10" fontId="19" fillId="35" borderId="11" xfId="46" applyNumberFormat="1" applyFont="1" applyFill="1" applyBorder="1" applyAlignment="1">
      <alignment horizontal="center" vertical="center"/>
    </xf>
    <xf numFmtId="4" fontId="23" fillId="35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23" fillId="34" borderId="11" xfId="0" applyNumberFormat="1" applyFon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18" fillId="0" borderId="21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center"/>
    </xf>
    <xf numFmtId="10" fontId="18" fillId="0" borderId="12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10" fontId="18" fillId="0" borderId="22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18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right"/>
    </xf>
    <xf numFmtId="4" fontId="18" fillId="0" borderId="14" xfId="0" applyNumberFormat="1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10" fontId="18" fillId="0" borderId="17" xfId="0" applyNumberFormat="1" applyFont="1" applyFill="1" applyBorder="1" applyAlignment="1">
      <alignment horizontal="center"/>
    </xf>
    <xf numFmtId="4" fontId="18" fillId="0" borderId="16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/>
    </xf>
    <xf numFmtId="10" fontId="0" fillId="0" borderId="2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horizontal="right"/>
    </xf>
    <xf numFmtId="0" fontId="18" fillId="0" borderId="29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38" fillId="0" borderId="26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33" borderId="32" xfId="0" applyFont="1" applyFill="1" applyBorder="1" applyAlignment="1">
      <alignment horizontal="left" vertical="center" wrapText="1"/>
    </xf>
    <xf numFmtId="0" fontId="23" fillId="33" borderId="26" xfId="0" applyFont="1" applyFill="1" applyBorder="1" applyAlignment="1">
      <alignment horizontal="left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23" fillId="35" borderId="23" xfId="0" applyFont="1" applyFill="1" applyBorder="1" applyAlignment="1">
      <alignment horizontal="left"/>
    </xf>
    <xf numFmtId="0" fontId="23" fillId="35" borderId="24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3"/>
  <sheetViews>
    <sheetView tabSelected="1" workbookViewId="0" topLeftCell="A1">
      <pane ySplit="3" topLeftCell="A312" activePane="bottomLeft" state="frozen"/>
      <selection pane="topLeft" activeCell="A1" sqref="A1"/>
      <selection pane="bottomLeft" activeCell="N326" sqref="N326"/>
    </sheetView>
  </sheetViews>
  <sheetFormatPr defaultColWidth="9.140625" defaultRowHeight="15"/>
  <cols>
    <col min="1" max="1" width="20.7109375" style="59" customWidth="1"/>
    <col min="2" max="2" width="46.421875" style="0" customWidth="1"/>
    <col min="3" max="3" width="7.00390625" style="43" customWidth="1"/>
    <col min="4" max="4" width="9.140625" style="43" customWidth="1"/>
    <col min="5" max="6" width="9.140625" style="44" customWidth="1"/>
    <col min="7" max="7" width="12.140625" style="44" customWidth="1"/>
  </cols>
  <sheetData>
    <row r="1" spans="1:7" ht="45" customHeight="1" thickBot="1">
      <c r="A1" s="93" t="s">
        <v>92</v>
      </c>
      <c r="B1" s="93"/>
      <c r="C1" s="93"/>
      <c r="D1" s="93"/>
      <c r="E1" s="93"/>
      <c r="F1" s="93"/>
      <c r="G1" s="93"/>
    </row>
    <row r="2" spans="1:7" ht="17.25" customHeight="1" thickBot="1">
      <c r="A2" s="94" t="s">
        <v>0</v>
      </c>
      <c r="B2" s="96" t="s">
        <v>75</v>
      </c>
      <c r="C2" s="98" t="s">
        <v>76</v>
      </c>
      <c r="D2" s="98" t="s">
        <v>70</v>
      </c>
      <c r="E2" s="100" t="s">
        <v>1</v>
      </c>
      <c r="F2" s="101"/>
      <c r="G2" s="102"/>
    </row>
    <row r="3" spans="1:7" ht="45" customHeight="1" thickBot="1">
      <c r="A3" s="95"/>
      <c r="B3" s="97"/>
      <c r="C3" s="99"/>
      <c r="D3" s="99"/>
      <c r="E3" s="1" t="s">
        <v>2</v>
      </c>
      <c r="F3" s="2" t="s">
        <v>3</v>
      </c>
      <c r="G3" s="2" t="s">
        <v>73</v>
      </c>
    </row>
    <row r="4" spans="1:7" ht="15" customHeight="1">
      <c r="A4" s="87" t="s">
        <v>77</v>
      </c>
      <c r="B4" s="90" t="s">
        <v>4</v>
      </c>
      <c r="C4" s="3" t="s">
        <v>5</v>
      </c>
      <c r="D4" s="3">
        <v>31</v>
      </c>
      <c r="E4" s="4">
        <v>2</v>
      </c>
      <c r="F4" s="5">
        <f aca="true" t="shared" si="0" ref="F4:F76">E4/D4</f>
        <v>0.06451612903225806</v>
      </c>
      <c r="G4" s="6">
        <f>E4*1000</f>
        <v>2000</v>
      </c>
    </row>
    <row r="5" spans="1:7" ht="15" customHeight="1">
      <c r="A5" s="88"/>
      <c r="B5" s="91"/>
      <c r="C5" s="7" t="s">
        <v>6</v>
      </c>
      <c r="D5" s="7">
        <v>30</v>
      </c>
      <c r="E5" s="8">
        <v>1</v>
      </c>
      <c r="F5" s="9">
        <f t="shared" si="0"/>
        <v>0.03333333333333333</v>
      </c>
      <c r="G5" s="10">
        <f>E5*1500</f>
        <v>1500</v>
      </c>
    </row>
    <row r="6" spans="1:7" ht="15" customHeight="1">
      <c r="A6" s="88"/>
      <c r="B6" s="91"/>
      <c r="C6" s="7" t="s">
        <v>7</v>
      </c>
      <c r="D6" s="7">
        <v>28</v>
      </c>
      <c r="E6" s="8">
        <v>2</v>
      </c>
      <c r="F6" s="9">
        <f t="shared" si="0"/>
        <v>0.07142857142857142</v>
      </c>
      <c r="G6" s="46">
        <f>E6*2000</f>
        <v>4000</v>
      </c>
    </row>
    <row r="7" spans="1:7" ht="15" customHeight="1" thickBot="1">
      <c r="A7" s="88"/>
      <c r="B7" s="92"/>
      <c r="C7" s="11" t="s">
        <v>8</v>
      </c>
      <c r="D7" s="12">
        <v>31</v>
      </c>
      <c r="E7" s="13">
        <v>0</v>
      </c>
      <c r="F7" s="9">
        <f t="shared" si="0"/>
        <v>0</v>
      </c>
      <c r="G7" s="46">
        <f>E7*2000</f>
        <v>0</v>
      </c>
    </row>
    <row r="8" spans="1:7" ht="15" customHeight="1">
      <c r="A8" s="88"/>
      <c r="B8" s="90" t="s">
        <v>9</v>
      </c>
      <c r="C8" s="3" t="s">
        <v>5</v>
      </c>
      <c r="D8" s="3">
        <v>30</v>
      </c>
      <c r="E8" s="4">
        <v>3</v>
      </c>
      <c r="F8" s="5">
        <f t="shared" si="0"/>
        <v>0.1</v>
      </c>
      <c r="G8" s="6">
        <f>E8*1000</f>
        <v>3000</v>
      </c>
    </row>
    <row r="9" spans="1:7" ht="15" customHeight="1">
      <c r="A9" s="88"/>
      <c r="B9" s="91"/>
      <c r="C9" s="7" t="s">
        <v>6</v>
      </c>
      <c r="D9" s="7">
        <v>26</v>
      </c>
      <c r="E9" s="8">
        <v>1</v>
      </c>
      <c r="F9" s="9">
        <f t="shared" si="0"/>
        <v>0.038461538461538464</v>
      </c>
      <c r="G9" s="10">
        <f>E9*1500</f>
        <v>1500</v>
      </c>
    </row>
    <row r="10" spans="1:7" ht="15" customHeight="1">
      <c r="A10" s="88"/>
      <c r="B10" s="91"/>
      <c r="C10" s="7" t="s">
        <v>7</v>
      </c>
      <c r="D10" s="7">
        <v>32</v>
      </c>
      <c r="E10" s="8">
        <v>2</v>
      </c>
      <c r="F10" s="9">
        <f t="shared" si="0"/>
        <v>0.0625</v>
      </c>
      <c r="G10" s="46">
        <f>E10*2000</f>
        <v>4000</v>
      </c>
    </row>
    <row r="11" spans="1:7" ht="15" customHeight="1" thickBot="1">
      <c r="A11" s="88"/>
      <c r="B11" s="92"/>
      <c r="C11" s="11" t="s">
        <v>8</v>
      </c>
      <c r="D11" s="12">
        <v>27</v>
      </c>
      <c r="E11" s="13">
        <v>2</v>
      </c>
      <c r="F11" s="9">
        <f t="shared" si="0"/>
        <v>0.07407407407407407</v>
      </c>
      <c r="G11" s="46">
        <f>E11*2000</f>
        <v>4000</v>
      </c>
    </row>
    <row r="12" spans="1:7" ht="15" customHeight="1">
      <c r="A12" s="88"/>
      <c r="B12" s="90" t="s">
        <v>10</v>
      </c>
      <c r="C12" s="3" t="s">
        <v>5</v>
      </c>
      <c r="D12" s="3">
        <v>23</v>
      </c>
      <c r="E12" s="4">
        <v>1</v>
      </c>
      <c r="F12" s="5">
        <f t="shared" si="0"/>
        <v>0.043478260869565216</v>
      </c>
      <c r="G12" s="6">
        <f>E12*1000</f>
        <v>1000</v>
      </c>
    </row>
    <row r="13" spans="1:7" ht="15" customHeight="1">
      <c r="A13" s="88"/>
      <c r="B13" s="91"/>
      <c r="C13" s="7" t="s">
        <v>6</v>
      </c>
      <c r="D13" s="7">
        <v>20</v>
      </c>
      <c r="E13" s="8">
        <v>0</v>
      </c>
      <c r="F13" s="9">
        <f t="shared" si="0"/>
        <v>0</v>
      </c>
      <c r="G13" s="10">
        <f>E13*1500</f>
        <v>0</v>
      </c>
    </row>
    <row r="14" spans="1:7" ht="15" customHeight="1" thickBot="1">
      <c r="A14" s="88"/>
      <c r="B14" s="92"/>
      <c r="C14" s="12" t="s">
        <v>7</v>
      </c>
      <c r="D14" s="11">
        <v>20</v>
      </c>
      <c r="E14" s="14">
        <v>1</v>
      </c>
      <c r="F14" s="15">
        <f t="shared" si="0"/>
        <v>0.05</v>
      </c>
      <c r="G14" s="16">
        <f>E14*2000</f>
        <v>2000</v>
      </c>
    </row>
    <row r="15" spans="1:7" ht="15" customHeight="1" thickBot="1">
      <c r="A15" s="89"/>
      <c r="B15" s="17" t="s">
        <v>11</v>
      </c>
      <c r="C15" s="18" t="s">
        <v>12</v>
      </c>
      <c r="D15" s="18">
        <f>SUM(D4:D14)</f>
        <v>298</v>
      </c>
      <c r="E15" s="18">
        <f>SUM(E4:E14)</f>
        <v>15</v>
      </c>
      <c r="F15" s="19">
        <f t="shared" si="0"/>
        <v>0.050335570469798654</v>
      </c>
      <c r="G15" s="20">
        <f>SUM(G4:G14)</f>
        <v>23000</v>
      </c>
    </row>
    <row r="16" spans="1:7" ht="14.25" customHeight="1">
      <c r="A16" s="87" t="s">
        <v>78</v>
      </c>
      <c r="B16" s="81" t="s">
        <v>13</v>
      </c>
      <c r="C16" s="3" t="s">
        <v>5</v>
      </c>
      <c r="D16" s="3">
        <v>12</v>
      </c>
      <c r="E16" s="4">
        <v>5</v>
      </c>
      <c r="F16" s="5">
        <f t="shared" si="0"/>
        <v>0.4166666666666667</v>
      </c>
      <c r="G16" s="6">
        <f>E16*1000</f>
        <v>5000</v>
      </c>
    </row>
    <row r="17" spans="1:7" ht="14.25" customHeight="1">
      <c r="A17" s="88"/>
      <c r="B17" s="82"/>
      <c r="C17" s="7" t="s">
        <v>6</v>
      </c>
      <c r="D17" s="7">
        <v>6</v>
      </c>
      <c r="E17" s="8">
        <v>0</v>
      </c>
      <c r="F17" s="9">
        <f t="shared" si="0"/>
        <v>0</v>
      </c>
      <c r="G17" s="10">
        <f>E17*1500</f>
        <v>0</v>
      </c>
    </row>
    <row r="18" spans="1:7" ht="15.75" thickBot="1">
      <c r="A18" s="88"/>
      <c r="B18" s="83"/>
      <c r="C18" s="12" t="s">
        <v>7</v>
      </c>
      <c r="D18" s="11">
        <v>6</v>
      </c>
      <c r="E18" s="14">
        <v>0</v>
      </c>
      <c r="F18" s="15">
        <f t="shared" si="0"/>
        <v>0</v>
      </c>
      <c r="G18" s="16">
        <f>E18*2000</f>
        <v>0</v>
      </c>
    </row>
    <row r="19" spans="1:7" ht="15">
      <c r="A19" s="88"/>
      <c r="B19" s="81" t="s">
        <v>14</v>
      </c>
      <c r="C19" s="3" t="s">
        <v>5</v>
      </c>
      <c r="D19" s="3">
        <v>25</v>
      </c>
      <c r="E19" s="4">
        <v>1</v>
      </c>
      <c r="F19" s="5">
        <f t="shared" si="0"/>
        <v>0.04</v>
      </c>
      <c r="G19" s="6">
        <f>E19*1000</f>
        <v>1000</v>
      </c>
    </row>
    <row r="20" spans="1:7" ht="15">
      <c r="A20" s="88"/>
      <c r="B20" s="82"/>
      <c r="C20" s="7" t="s">
        <v>6</v>
      </c>
      <c r="D20" s="7">
        <v>24</v>
      </c>
      <c r="E20" s="8">
        <v>1</v>
      </c>
      <c r="F20" s="9">
        <f t="shared" si="0"/>
        <v>0.041666666666666664</v>
      </c>
      <c r="G20" s="10">
        <f>E20*1500</f>
        <v>1500</v>
      </c>
    </row>
    <row r="21" spans="1:7" ht="15.75" thickBot="1">
      <c r="A21" s="88"/>
      <c r="B21" s="83"/>
      <c r="C21" s="12" t="s">
        <v>7</v>
      </c>
      <c r="D21" s="11">
        <v>14</v>
      </c>
      <c r="E21" s="14">
        <v>0</v>
      </c>
      <c r="F21" s="15">
        <f t="shared" si="0"/>
        <v>0</v>
      </c>
      <c r="G21" s="16">
        <f>E21*2000</f>
        <v>0</v>
      </c>
    </row>
    <row r="22" spans="1:7" ht="15">
      <c r="A22" s="88"/>
      <c r="B22" s="81" t="s">
        <v>15</v>
      </c>
      <c r="C22" s="3" t="s">
        <v>5</v>
      </c>
      <c r="D22" s="3">
        <v>11</v>
      </c>
      <c r="E22" s="4">
        <v>1</v>
      </c>
      <c r="F22" s="5">
        <f>E22/D22</f>
        <v>0.09090909090909091</v>
      </c>
      <c r="G22" s="6">
        <f>E22*1000</f>
        <v>1000</v>
      </c>
    </row>
    <row r="23" spans="1:7" ht="15">
      <c r="A23" s="88"/>
      <c r="B23" s="82"/>
      <c r="C23" s="7" t="s">
        <v>6</v>
      </c>
      <c r="D23" s="7">
        <v>4</v>
      </c>
      <c r="E23" s="8">
        <v>2</v>
      </c>
      <c r="F23" s="9">
        <f>E23/D23</f>
        <v>0.5</v>
      </c>
      <c r="G23" s="10">
        <f>E23*1500</f>
        <v>3000</v>
      </c>
    </row>
    <row r="24" spans="1:7" ht="15.75" thickBot="1">
      <c r="A24" s="88"/>
      <c r="B24" s="83"/>
      <c r="C24" s="12" t="s">
        <v>7</v>
      </c>
      <c r="D24" s="11" t="s">
        <v>12</v>
      </c>
      <c r="E24" s="14" t="s">
        <v>12</v>
      </c>
      <c r="F24" s="15" t="s">
        <v>12</v>
      </c>
      <c r="G24" s="47" t="s">
        <v>12</v>
      </c>
    </row>
    <row r="25" spans="1:7" ht="15">
      <c r="A25" s="88"/>
      <c r="B25" s="81" t="s">
        <v>16</v>
      </c>
      <c r="C25" s="3" t="s">
        <v>5</v>
      </c>
      <c r="D25" s="3">
        <v>5</v>
      </c>
      <c r="E25" s="4">
        <v>0</v>
      </c>
      <c r="F25" s="5">
        <f>E25/D25</f>
        <v>0</v>
      </c>
      <c r="G25" s="6">
        <f>E25*1000</f>
        <v>0</v>
      </c>
    </row>
    <row r="26" spans="1:7" ht="15">
      <c r="A26" s="88"/>
      <c r="B26" s="82"/>
      <c r="C26" s="7" t="s">
        <v>6</v>
      </c>
      <c r="D26" s="7">
        <v>4</v>
      </c>
      <c r="E26" s="8">
        <v>1</v>
      </c>
      <c r="F26" s="9">
        <f>E26/D26</f>
        <v>0.25</v>
      </c>
      <c r="G26" s="10">
        <f>E26*1500</f>
        <v>1500</v>
      </c>
    </row>
    <row r="27" spans="1:7" ht="15.75" thickBot="1">
      <c r="A27" s="88"/>
      <c r="B27" s="83"/>
      <c r="C27" s="12" t="s">
        <v>7</v>
      </c>
      <c r="D27" s="11" t="s">
        <v>12</v>
      </c>
      <c r="E27" s="14" t="s">
        <v>12</v>
      </c>
      <c r="F27" s="15" t="s">
        <v>12</v>
      </c>
      <c r="G27" s="47" t="s">
        <v>12</v>
      </c>
    </row>
    <row r="28" spans="1:7" ht="15">
      <c r="A28" s="88"/>
      <c r="B28" s="81" t="s">
        <v>17</v>
      </c>
      <c r="C28" s="3" t="s">
        <v>5</v>
      </c>
      <c r="D28" s="3">
        <v>30</v>
      </c>
      <c r="E28" s="4">
        <v>2</v>
      </c>
      <c r="F28" s="5">
        <f t="shared" si="0"/>
        <v>0.06666666666666667</v>
      </c>
      <c r="G28" s="6">
        <f>E28*1000</f>
        <v>2000</v>
      </c>
    </row>
    <row r="29" spans="1:7" ht="15">
      <c r="A29" s="88"/>
      <c r="B29" s="82"/>
      <c r="C29" s="7" t="s">
        <v>6</v>
      </c>
      <c r="D29" s="7">
        <v>25</v>
      </c>
      <c r="E29" s="8">
        <v>3</v>
      </c>
      <c r="F29" s="9">
        <f t="shared" si="0"/>
        <v>0.12</v>
      </c>
      <c r="G29" s="10">
        <f>E29*1500</f>
        <v>4500</v>
      </c>
    </row>
    <row r="30" spans="1:7" ht="15.75" thickBot="1">
      <c r="A30" s="88"/>
      <c r="B30" s="83"/>
      <c r="C30" s="12" t="s">
        <v>7</v>
      </c>
      <c r="D30" s="11">
        <v>27</v>
      </c>
      <c r="E30" s="14">
        <v>0</v>
      </c>
      <c r="F30" s="15">
        <f t="shared" si="0"/>
        <v>0</v>
      </c>
      <c r="G30" s="16">
        <f>E30*2000</f>
        <v>0</v>
      </c>
    </row>
    <row r="31" spans="1:7" ht="15">
      <c r="A31" s="88"/>
      <c r="B31" s="81" t="s">
        <v>18</v>
      </c>
      <c r="C31" s="3" t="s">
        <v>5</v>
      </c>
      <c r="D31" s="3" t="s">
        <v>12</v>
      </c>
      <c r="E31" s="4" t="s">
        <v>12</v>
      </c>
      <c r="F31" s="5" t="s">
        <v>12</v>
      </c>
      <c r="G31" s="48" t="s">
        <v>12</v>
      </c>
    </row>
    <row r="32" spans="1:7" ht="15">
      <c r="A32" s="88"/>
      <c r="B32" s="82"/>
      <c r="C32" s="7" t="s">
        <v>6</v>
      </c>
      <c r="D32" s="7" t="s">
        <v>12</v>
      </c>
      <c r="E32" s="8" t="s">
        <v>12</v>
      </c>
      <c r="F32" s="9" t="s">
        <v>12</v>
      </c>
      <c r="G32" s="49" t="s">
        <v>12</v>
      </c>
    </row>
    <row r="33" spans="1:7" ht="15.75" thickBot="1">
      <c r="A33" s="88"/>
      <c r="B33" s="83"/>
      <c r="C33" s="12" t="s">
        <v>7</v>
      </c>
      <c r="D33" s="11">
        <v>17</v>
      </c>
      <c r="E33" s="14">
        <v>0</v>
      </c>
      <c r="F33" s="15">
        <f t="shared" si="0"/>
        <v>0</v>
      </c>
      <c r="G33" s="16">
        <f>E33*2000</f>
        <v>0</v>
      </c>
    </row>
    <row r="34" spans="1:7" ht="15">
      <c r="A34" s="88"/>
      <c r="B34" s="81" t="s">
        <v>66</v>
      </c>
      <c r="C34" s="3" t="s">
        <v>5</v>
      </c>
      <c r="D34" s="3">
        <v>8</v>
      </c>
      <c r="E34" s="4">
        <v>0</v>
      </c>
      <c r="F34" s="5">
        <f t="shared" si="0"/>
        <v>0</v>
      </c>
      <c r="G34" s="6">
        <f>E34*1000</f>
        <v>0</v>
      </c>
    </row>
    <row r="35" spans="1:7" ht="15">
      <c r="A35" s="88"/>
      <c r="B35" s="82"/>
      <c r="C35" s="7" t="s">
        <v>6</v>
      </c>
      <c r="D35" s="7">
        <v>3</v>
      </c>
      <c r="E35" s="8">
        <v>0</v>
      </c>
      <c r="F35" s="9">
        <f t="shared" si="0"/>
        <v>0</v>
      </c>
      <c r="G35" s="10">
        <f>E35*1500</f>
        <v>0</v>
      </c>
    </row>
    <row r="36" spans="1:7" ht="15.75" thickBot="1">
      <c r="A36" s="88"/>
      <c r="B36" s="83"/>
      <c r="C36" s="12" t="s">
        <v>7</v>
      </c>
      <c r="D36" s="11" t="s">
        <v>12</v>
      </c>
      <c r="E36" s="14" t="s">
        <v>12</v>
      </c>
      <c r="F36" s="15" t="s">
        <v>12</v>
      </c>
      <c r="G36" s="47" t="s">
        <v>12</v>
      </c>
    </row>
    <row r="37" spans="1:7" ht="15">
      <c r="A37" s="88"/>
      <c r="B37" s="81" t="s">
        <v>74</v>
      </c>
      <c r="C37" s="3" t="s">
        <v>5</v>
      </c>
      <c r="D37" s="3">
        <v>12</v>
      </c>
      <c r="E37" s="4">
        <v>1</v>
      </c>
      <c r="F37" s="5">
        <f aca="true" t="shared" si="1" ref="F37:F42">E37/D37</f>
        <v>0.08333333333333333</v>
      </c>
      <c r="G37" s="6">
        <f>E37*1000</f>
        <v>1000</v>
      </c>
    </row>
    <row r="38" spans="1:7" ht="15">
      <c r="A38" s="88"/>
      <c r="B38" s="82"/>
      <c r="C38" s="7" t="s">
        <v>6</v>
      </c>
      <c r="D38" s="7">
        <v>6</v>
      </c>
      <c r="E38" s="8">
        <v>1</v>
      </c>
      <c r="F38" s="9">
        <f t="shared" si="1"/>
        <v>0.16666666666666666</v>
      </c>
      <c r="G38" s="10">
        <f>E38*1500</f>
        <v>1500</v>
      </c>
    </row>
    <row r="39" spans="1:7" ht="15.75" thickBot="1">
      <c r="A39" s="88"/>
      <c r="B39" s="83"/>
      <c r="C39" s="12" t="s">
        <v>7</v>
      </c>
      <c r="D39" s="11">
        <v>7</v>
      </c>
      <c r="E39" s="14">
        <v>1</v>
      </c>
      <c r="F39" s="15">
        <f t="shared" si="1"/>
        <v>0.14285714285714285</v>
      </c>
      <c r="G39" s="16">
        <f>E39*2000</f>
        <v>2000</v>
      </c>
    </row>
    <row r="40" spans="1:7" ht="15">
      <c r="A40" s="88"/>
      <c r="B40" s="81" t="s">
        <v>20</v>
      </c>
      <c r="C40" s="3" t="s">
        <v>5</v>
      </c>
      <c r="D40" s="3">
        <v>18</v>
      </c>
      <c r="E40" s="4">
        <v>0</v>
      </c>
      <c r="F40" s="5">
        <f t="shared" si="1"/>
        <v>0</v>
      </c>
      <c r="G40" s="6">
        <f>E40*1000</f>
        <v>0</v>
      </c>
    </row>
    <row r="41" spans="1:7" ht="15">
      <c r="A41" s="88"/>
      <c r="B41" s="82"/>
      <c r="C41" s="7" t="s">
        <v>6</v>
      </c>
      <c r="D41" s="7">
        <v>11</v>
      </c>
      <c r="E41" s="8">
        <v>0</v>
      </c>
      <c r="F41" s="9">
        <f t="shared" si="1"/>
        <v>0</v>
      </c>
      <c r="G41" s="10">
        <f>E41*1500</f>
        <v>0</v>
      </c>
    </row>
    <row r="42" spans="1:7" ht="15.75" thickBot="1">
      <c r="A42" s="88"/>
      <c r="B42" s="83"/>
      <c r="C42" s="12" t="s">
        <v>7</v>
      </c>
      <c r="D42" s="11">
        <v>11</v>
      </c>
      <c r="E42" s="14">
        <v>1</v>
      </c>
      <c r="F42" s="15">
        <f t="shared" si="1"/>
        <v>0.09090909090909091</v>
      </c>
      <c r="G42" s="16">
        <f>E42*2000</f>
        <v>2000</v>
      </c>
    </row>
    <row r="43" spans="1:7" ht="15">
      <c r="A43" s="88"/>
      <c r="B43" s="81" t="s">
        <v>21</v>
      </c>
      <c r="C43" s="3" t="s">
        <v>5</v>
      </c>
      <c r="D43" s="3">
        <v>19</v>
      </c>
      <c r="E43" s="4">
        <v>0</v>
      </c>
      <c r="F43" s="5">
        <f t="shared" si="0"/>
        <v>0</v>
      </c>
      <c r="G43" s="6">
        <f>E43*1000</f>
        <v>0</v>
      </c>
    </row>
    <row r="44" spans="1:7" ht="15">
      <c r="A44" s="88"/>
      <c r="B44" s="82"/>
      <c r="C44" s="7" t="s">
        <v>6</v>
      </c>
      <c r="D44" s="7">
        <v>11</v>
      </c>
      <c r="E44" s="8">
        <v>0</v>
      </c>
      <c r="F44" s="9">
        <f t="shared" si="0"/>
        <v>0</v>
      </c>
      <c r="G44" s="10">
        <f>E44*1500</f>
        <v>0</v>
      </c>
    </row>
    <row r="45" spans="1:7" ht="15.75" thickBot="1">
      <c r="A45" s="88"/>
      <c r="B45" s="83"/>
      <c r="C45" s="12" t="s">
        <v>7</v>
      </c>
      <c r="D45" s="11">
        <v>10</v>
      </c>
      <c r="E45" s="14">
        <v>1</v>
      </c>
      <c r="F45" s="15">
        <f t="shared" si="0"/>
        <v>0.1</v>
      </c>
      <c r="G45" s="16">
        <f>E45*2000</f>
        <v>2000</v>
      </c>
    </row>
    <row r="46" spans="1:7" ht="15">
      <c r="A46" s="88"/>
      <c r="B46" s="84" t="s">
        <v>23</v>
      </c>
      <c r="C46" s="3" t="s">
        <v>5</v>
      </c>
      <c r="D46" s="3">
        <v>18</v>
      </c>
      <c r="E46" s="4">
        <v>1</v>
      </c>
      <c r="F46" s="5">
        <f aca="true" t="shared" si="2" ref="F46:F53">E46/D46</f>
        <v>0.05555555555555555</v>
      </c>
      <c r="G46" s="6">
        <f>E46*1000</f>
        <v>1000</v>
      </c>
    </row>
    <row r="47" spans="1:7" ht="15">
      <c r="A47" s="88"/>
      <c r="B47" s="85"/>
      <c r="C47" s="7" t="s">
        <v>6</v>
      </c>
      <c r="D47" s="7">
        <v>13</v>
      </c>
      <c r="E47" s="8">
        <v>1</v>
      </c>
      <c r="F47" s="9">
        <f t="shared" si="2"/>
        <v>0.07692307692307693</v>
      </c>
      <c r="G47" s="10">
        <f>E47*1500</f>
        <v>1500</v>
      </c>
    </row>
    <row r="48" spans="1:7" ht="15.75" thickBot="1">
      <c r="A48" s="88"/>
      <c r="B48" s="86"/>
      <c r="C48" s="12" t="s">
        <v>7</v>
      </c>
      <c r="D48" s="11">
        <v>26</v>
      </c>
      <c r="E48" s="14">
        <v>2</v>
      </c>
      <c r="F48" s="15">
        <f t="shared" si="2"/>
        <v>0.07692307692307693</v>
      </c>
      <c r="G48" s="16">
        <f>E48*2000</f>
        <v>4000</v>
      </c>
    </row>
    <row r="49" spans="1:7" ht="15">
      <c r="A49" s="88"/>
      <c r="B49" s="81" t="s">
        <v>22</v>
      </c>
      <c r="C49" s="3" t="s">
        <v>5</v>
      </c>
      <c r="D49" s="3">
        <v>26</v>
      </c>
      <c r="E49" s="4">
        <v>1</v>
      </c>
      <c r="F49" s="5">
        <f t="shared" si="2"/>
        <v>0.038461538461538464</v>
      </c>
      <c r="G49" s="6">
        <f>E49*1000</f>
        <v>1000</v>
      </c>
    </row>
    <row r="50" spans="1:7" ht="15">
      <c r="A50" s="88"/>
      <c r="B50" s="82"/>
      <c r="C50" s="7" t="s">
        <v>6</v>
      </c>
      <c r="D50" s="7">
        <v>28</v>
      </c>
      <c r="E50" s="8">
        <v>0</v>
      </c>
      <c r="F50" s="9">
        <f t="shared" si="2"/>
        <v>0</v>
      </c>
      <c r="G50" s="10">
        <f>E50*1500</f>
        <v>0</v>
      </c>
    </row>
    <row r="51" spans="1:7" ht="15.75" thickBot="1">
      <c r="A51" s="88"/>
      <c r="B51" s="83"/>
      <c r="C51" s="12" t="s">
        <v>7</v>
      </c>
      <c r="D51" s="11">
        <v>18</v>
      </c>
      <c r="E51" s="14">
        <v>1</v>
      </c>
      <c r="F51" s="15">
        <f t="shared" si="2"/>
        <v>0.05555555555555555</v>
      </c>
      <c r="G51" s="16">
        <f>E51*2000</f>
        <v>2000</v>
      </c>
    </row>
    <row r="52" spans="1:7" ht="15">
      <c r="A52" s="88"/>
      <c r="B52" s="81" t="s">
        <v>42</v>
      </c>
      <c r="C52" s="3" t="s">
        <v>5</v>
      </c>
      <c r="D52" s="3">
        <v>12</v>
      </c>
      <c r="E52" s="4">
        <v>1</v>
      </c>
      <c r="F52" s="5">
        <f t="shared" si="2"/>
        <v>0.08333333333333333</v>
      </c>
      <c r="G52" s="6">
        <f>E52*1000</f>
        <v>1000</v>
      </c>
    </row>
    <row r="53" spans="1:7" ht="15">
      <c r="A53" s="88"/>
      <c r="B53" s="82"/>
      <c r="C53" s="7" t="s">
        <v>6</v>
      </c>
      <c r="D53" s="7">
        <v>10</v>
      </c>
      <c r="E53" s="8">
        <v>1</v>
      </c>
      <c r="F53" s="9">
        <f t="shared" si="2"/>
        <v>0.1</v>
      </c>
      <c r="G53" s="10">
        <f>E53*1500</f>
        <v>1500</v>
      </c>
    </row>
    <row r="54" spans="1:7" ht="15.75" thickBot="1">
      <c r="A54" s="88"/>
      <c r="B54" s="83"/>
      <c r="C54" s="12" t="s">
        <v>7</v>
      </c>
      <c r="D54" s="11" t="s">
        <v>12</v>
      </c>
      <c r="E54" s="14" t="s">
        <v>12</v>
      </c>
      <c r="F54" s="15" t="s">
        <v>12</v>
      </c>
      <c r="G54" s="47" t="s">
        <v>12</v>
      </c>
    </row>
    <row r="55" spans="1:7" ht="15">
      <c r="A55" s="88"/>
      <c r="B55" s="81" t="s">
        <v>19</v>
      </c>
      <c r="C55" s="3" t="s">
        <v>5</v>
      </c>
      <c r="D55" s="3">
        <v>21</v>
      </c>
      <c r="E55" s="4">
        <v>0</v>
      </c>
      <c r="F55" s="5">
        <f aca="true" t="shared" si="3" ref="F55:F60">E55/D55</f>
        <v>0</v>
      </c>
      <c r="G55" s="6">
        <f>E55*1000</f>
        <v>0</v>
      </c>
    </row>
    <row r="56" spans="1:7" ht="15">
      <c r="A56" s="88"/>
      <c r="B56" s="82"/>
      <c r="C56" s="7" t="s">
        <v>6</v>
      </c>
      <c r="D56" s="7">
        <v>11</v>
      </c>
      <c r="E56" s="8">
        <v>1</v>
      </c>
      <c r="F56" s="9">
        <f t="shared" si="3"/>
        <v>0.09090909090909091</v>
      </c>
      <c r="G56" s="10">
        <f>E56*1500</f>
        <v>1500</v>
      </c>
    </row>
    <row r="57" spans="1:7" ht="15.75" thickBot="1">
      <c r="A57" s="88"/>
      <c r="B57" s="83"/>
      <c r="C57" s="12" t="s">
        <v>7</v>
      </c>
      <c r="D57" s="11">
        <v>11</v>
      </c>
      <c r="E57" s="14">
        <v>0</v>
      </c>
      <c r="F57" s="15">
        <f t="shared" si="3"/>
        <v>0</v>
      </c>
      <c r="G57" s="16">
        <f>E57*2000</f>
        <v>0</v>
      </c>
    </row>
    <row r="58" spans="1:7" ht="15">
      <c r="A58" s="88"/>
      <c r="B58" s="81" t="s">
        <v>94</v>
      </c>
      <c r="C58" s="3" t="s">
        <v>5</v>
      </c>
      <c r="D58" s="3">
        <v>5</v>
      </c>
      <c r="E58" s="4">
        <v>0</v>
      </c>
      <c r="F58" s="5">
        <f t="shared" si="3"/>
        <v>0</v>
      </c>
      <c r="G58" s="6">
        <f>E58*1000</f>
        <v>0</v>
      </c>
    </row>
    <row r="59" spans="1:7" ht="15">
      <c r="A59" s="88"/>
      <c r="B59" s="82"/>
      <c r="C59" s="7" t="s">
        <v>6</v>
      </c>
      <c r="D59" s="7">
        <v>8</v>
      </c>
      <c r="E59" s="8">
        <v>3</v>
      </c>
      <c r="F59" s="9">
        <f t="shared" si="3"/>
        <v>0.375</v>
      </c>
      <c r="G59" s="10">
        <f>E59*1500</f>
        <v>4500</v>
      </c>
    </row>
    <row r="60" spans="1:7" ht="15.75" thickBot="1">
      <c r="A60" s="88"/>
      <c r="B60" s="83"/>
      <c r="C60" s="12" t="s">
        <v>7</v>
      </c>
      <c r="D60" s="11">
        <v>3</v>
      </c>
      <c r="E60" s="14">
        <v>0</v>
      </c>
      <c r="F60" s="15">
        <f t="shared" si="3"/>
        <v>0</v>
      </c>
      <c r="G60" s="16">
        <f>E60*2000</f>
        <v>0</v>
      </c>
    </row>
    <row r="61" spans="1:7" ht="15">
      <c r="A61" s="88"/>
      <c r="B61" s="103" t="s">
        <v>24</v>
      </c>
      <c r="C61" s="3" t="s">
        <v>5</v>
      </c>
      <c r="D61" s="3">
        <v>25</v>
      </c>
      <c r="E61" s="4">
        <v>0</v>
      </c>
      <c r="F61" s="5">
        <f t="shared" si="0"/>
        <v>0</v>
      </c>
      <c r="G61" s="6">
        <f>E61*1000</f>
        <v>0</v>
      </c>
    </row>
    <row r="62" spans="1:7" ht="15">
      <c r="A62" s="88"/>
      <c r="B62" s="104"/>
      <c r="C62" s="7" t="s">
        <v>6</v>
      </c>
      <c r="D62" s="7">
        <v>16</v>
      </c>
      <c r="E62" s="8">
        <v>0</v>
      </c>
      <c r="F62" s="9">
        <f t="shared" si="0"/>
        <v>0</v>
      </c>
      <c r="G62" s="10">
        <f>E62*1500</f>
        <v>0</v>
      </c>
    </row>
    <row r="63" spans="1:7" ht="15">
      <c r="A63" s="88"/>
      <c r="B63" s="104"/>
      <c r="C63" s="7" t="s">
        <v>7</v>
      </c>
      <c r="D63" s="7">
        <v>14</v>
      </c>
      <c r="E63" s="8">
        <v>1</v>
      </c>
      <c r="F63" s="9">
        <f t="shared" si="0"/>
        <v>0.07142857142857142</v>
      </c>
      <c r="G63" s="46">
        <f>E63*2000</f>
        <v>2000</v>
      </c>
    </row>
    <row r="64" spans="1:7" ht="15.75" thickBot="1">
      <c r="A64" s="88"/>
      <c r="B64" s="105"/>
      <c r="C64" s="11" t="s">
        <v>8</v>
      </c>
      <c r="D64" s="12">
        <v>15</v>
      </c>
      <c r="E64" s="13">
        <v>0</v>
      </c>
      <c r="F64" s="9">
        <f t="shared" si="0"/>
        <v>0</v>
      </c>
      <c r="G64" s="46">
        <f>E64*2000</f>
        <v>0</v>
      </c>
    </row>
    <row r="65" spans="1:7" ht="15">
      <c r="A65" s="88"/>
      <c r="B65" s="103" t="s">
        <v>25</v>
      </c>
      <c r="C65" s="3" t="s">
        <v>5</v>
      </c>
      <c r="D65" s="3">
        <v>10</v>
      </c>
      <c r="E65" s="4">
        <v>1</v>
      </c>
      <c r="F65" s="5">
        <f t="shared" si="0"/>
        <v>0.1</v>
      </c>
      <c r="G65" s="6">
        <f>E65*1000</f>
        <v>1000</v>
      </c>
    </row>
    <row r="66" spans="1:7" ht="15">
      <c r="A66" s="88"/>
      <c r="B66" s="104"/>
      <c r="C66" s="7" t="s">
        <v>6</v>
      </c>
      <c r="D66" s="7">
        <v>7</v>
      </c>
      <c r="E66" s="8">
        <v>1</v>
      </c>
      <c r="F66" s="9">
        <f t="shared" si="0"/>
        <v>0.14285714285714285</v>
      </c>
      <c r="G66" s="10">
        <f>E66*1500</f>
        <v>1500</v>
      </c>
    </row>
    <row r="67" spans="1:7" ht="15">
      <c r="A67" s="88"/>
      <c r="B67" s="104"/>
      <c r="C67" s="7" t="s">
        <v>7</v>
      </c>
      <c r="D67" s="7">
        <v>3</v>
      </c>
      <c r="E67" s="8">
        <v>0</v>
      </c>
      <c r="F67" s="9">
        <f t="shared" si="0"/>
        <v>0</v>
      </c>
      <c r="G67" s="46">
        <f>E67*2000</f>
        <v>0</v>
      </c>
    </row>
    <row r="68" spans="1:7" ht="15.75" thickBot="1">
      <c r="A68" s="88"/>
      <c r="B68" s="105"/>
      <c r="C68" s="11" t="s">
        <v>8</v>
      </c>
      <c r="D68" s="12">
        <v>3</v>
      </c>
      <c r="E68" s="13">
        <v>0</v>
      </c>
      <c r="F68" s="9">
        <f t="shared" si="0"/>
        <v>0</v>
      </c>
      <c r="G68" s="46">
        <f>E68*2000</f>
        <v>0</v>
      </c>
    </row>
    <row r="69" spans="1:7" ht="15">
      <c r="A69" s="88"/>
      <c r="B69" s="103" t="s">
        <v>26</v>
      </c>
      <c r="C69" s="3" t="s">
        <v>5</v>
      </c>
      <c r="D69" s="3">
        <v>10</v>
      </c>
      <c r="E69" s="4">
        <v>1</v>
      </c>
      <c r="F69" s="5">
        <f t="shared" si="0"/>
        <v>0.1</v>
      </c>
      <c r="G69" s="6">
        <f>E69*1000</f>
        <v>1000</v>
      </c>
    </row>
    <row r="70" spans="1:7" ht="15">
      <c r="A70" s="88"/>
      <c r="B70" s="104"/>
      <c r="C70" s="7" t="s">
        <v>6</v>
      </c>
      <c r="D70" s="7">
        <v>6</v>
      </c>
      <c r="E70" s="8">
        <v>0</v>
      </c>
      <c r="F70" s="9">
        <f t="shared" si="0"/>
        <v>0</v>
      </c>
      <c r="G70" s="10">
        <f>E70*1500</f>
        <v>0</v>
      </c>
    </row>
    <row r="71" spans="1:7" ht="15">
      <c r="A71" s="88"/>
      <c r="B71" s="104"/>
      <c r="C71" s="7" t="s">
        <v>7</v>
      </c>
      <c r="D71" s="7">
        <v>11</v>
      </c>
      <c r="E71" s="8">
        <v>3</v>
      </c>
      <c r="F71" s="9">
        <f t="shared" si="0"/>
        <v>0.2727272727272727</v>
      </c>
      <c r="G71" s="46">
        <f>E71*2000</f>
        <v>6000</v>
      </c>
    </row>
    <row r="72" spans="1:7" ht="15.75" thickBot="1">
      <c r="A72" s="88"/>
      <c r="B72" s="105"/>
      <c r="C72" s="11" t="s">
        <v>8</v>
      </c>
      <c r="D72" s="12">
        <v>4</v>
      </c>
      <c r="E72" s="13">
        <v>0</v>
      </c>
      <c r="F72" s="9">
        <f t="shared" si="0"/>
        <v>0</v>
      </c>
      <c r="G72" s="46">
        <f>E72*2000</f>
        <v>0</v>
      </c>
    </row>
    <row r="73" spans="1:7" ht="15">
      <c r="A73" s="88"/>
      <c r="B73" s="81" t="s">
        <v>27</v>
      </c>
      <c r="C73" s="3" t="s">
        <v>5</v>
      </c>
      <c r="D73" s="3">
        <v>14</v>
      </c>
      <c r="E73" s="4">
        <v>0</v>
      </c>
      <c r="F73" s="5">
        <f t="shared" si="0"/>
        <v>0</v>
      </c>
      <c r="G73" s="6">
        <f>E73*1000</f>
        <v>0</v>
      </c>
    </row>
    <row r="74" spans="1:7" ht="15">
      <c r="A74" s="88"/>
      <c r="B74" s="82"/>
      <c r="C74" s="7" t="s">
        <v>6</v>
      </c>
      <c r="D74" s="7">
        <v>11</v>
      </c>
      <c r="E74" s="8">
        <v>0</v>
      </c>
      <c r="F74" s="9">
        <f t="shared" si="0"/>
        <v>0</v>
      </c>
      <c r="G74" s="10">
        <f>E74*1500</f>
        <v>0</v>
      </c>
    </row>
    <row r="75" spans="1:7" ht="15">
      <c r="A75" s="88"/>
      <c r="B75" s="82"/>
      <c r="C75" s="7" t="s">
        <v>7</v>
      </c>
      <c r="D75" s="7">
        <v>9</v>
      </c>
      <c r="E75" s="8">
        <v>0</v>
      </c>
      <c r="F75" s="9">
        <f t="shared" si="0"/>
        <v>0</v>
      </c>
      <c r="G75" s="46">
        <f>E75*2000</f>
        <v>0</v>
      </c>
    </row>
    <row r="76" spans="1:7" ht="15.75" thickBot="1">
      <c r="A76" s="88"/>
      <c r="B76" s="83"/>
      <c r="C76" s="11" t="s">
        <v>8</v>
      </c>
      <c r="D76" s="12">
        <v>12</v>
      </c>
      <c r="E76" s="13">
        <v>0</v>
      </c>
      <c r="F76" s="9">
        <f t="shared" si="0"/>
        <v>0</v>
      </c>
      <c r="G76" s="50">
        <f>E76*2000</f>
        <v>0</v>
      </c>
    </row>
    <row r="77" spans="1:7" ht="15">
      <c r="A77" s="88"/>
      <c r="B77" s="81" t="s">
        <v>29</v>
      </c>
      <c r="C77" s="3" t="s">
        <v>5</v>
      </c>
      <c r="D77" s="3">
        <v>23</v>
      </c>
      <c r="E77" s="4">
        <v>3</v>
      </c>
      <c r="F77" s="5">
        <f aca="true" t="shared" si="4" ref="F77:F85">E77/D77</f>
        <v>0.13043478260869565</v>
      </c>
      <c r="G77" s="6">
        <f>E77*1000</f>
        <v>3000</v>
      </c>
    </row>
    <row r="78" spans="1:7" ht="15">
      <c r="A78" s="88"/>
      <c r="B78" s="82"/>
      <c r="C78" s="7" t="s">
        <v>6</v>
      </c>
      <c r="D78" s="7">
        <v>15</v>
      </c>
      <c r="E78" s="8">
        <v>0</v>
      </c>
      <c r="F78" s="9">
        <f t="shared" si="4"/>
        <v>0</v>
      </c>
      <c r="G78" s="10">
        <f>E78*1500</f>
        <v>0</v>
      </c>
    </row>
    <row r="79" spans="1:7" ht="15">
      <c r="A79" s="88"/>
      <c r="B79" s="82"/>
      <c r="C79" s="7" t="s">
        <v>7</v>
      </c>
      <c r="D79" s="7">
        <v>7</v>
      </c>
      <c r="E79" s="8">
        <v>0</v>
      </c>
      <c r="F79" s="9">
        <f t="shared" si="4"/>
        <v>0</v>
      </c>
      <c r="G79" s="46">
        <f>E79*2000</f>
        <v>0</v>
      </c>
    </row>
    <row r="80" spans="1:7" ht="15.75" thickBot="1">
      <c r="A80" s="88"/>
      <c r="B80" s="83"/>
      <c r="C80" s="11" t="s">
        <v>8</v>
      </c>
      <c r="D80" s="12">
        <v>10</v>
      </c>
      <c r="E80" s="13">
        <v>1</v>
      </c>
      <c r="F80" s="15">
        <f t="shared" si="4"/>
        <v>0.1</v>
      </c>
      <c r="G80" s="16">
        <f>E80*2000</f>
        <v>2000</v>
      </c>
    </row>
    <row r="81" spans="1:7" ht="15">
      <c r="A81" s="88"/>
      <c r="B81" s="81" t="s">
        <v>28</v>
      </c>
      <c r="C81" s="3" t="s">
        <v>5</v>
      </c>
      <c r="D81" s="3">
        <v>13</v>
      </c>
      <c r="E81" s="4">
        <v>2</v>
      </c>
      <c r="F81" s="5">
        <f t="shared" si="4"/>
        <v>0.15384615384615385</v>
      </c>
      <c r="G81" s="6">
        <f>E81*1000</f>
        <v>2000</v>
      </c>
    </row>
    <row r="82" spans="1:7" ht="15">
      <c r="A82" s="88"/>
      <c r="B82" s="82"/>
      <c r="C82" s="7" t="s">
        <v>6</v>
      </c>
      <c r="D82" s="7">
        <v>7</v>
      </c>
      <c r="E82" s="8">
        <v>0</v>
      </c>
      <c r="F82" s="9">
        <f t="shared" si="4"/>
        <v>0</v>
      </c>
      <c r="G82" s="10">
        <f>E82*1500</f>
        <v>0</v>
      </c>
    </row>
    <row r="83" spans="1:7" ht="15">
      <c r="A83" s="88"/>
      <c r="B83" s="82"/>
      <c r="C83" s="7" t="s">
        <v>7</v>
      </c>
      <c r="D83" s="7">
        <v>9</v>
      </c>
      <c r="E83" s="8">
        <v>1</v>
      </c>
      <c r="F83" s="9">
        <f t="shared" si="4"/>
        <v>0.1111111111111111</v>
      </c>
      <c r="G83" s="46">
        <f>E83*2000</f>
        <v>2000</v>
      </c>
    </row>
    <row r="84" spans="1:7" ht="15.75" thickBot="1">
      <c r="A84" s="88"/>
      <c r="B84" s="83"/>
      <c r="C84" s="11" t="s">
        <v>8</v>
      </c>
      <c r="D84" s="12">
        <v>6</v>
      </c>
      <c r="E84" s="13">
        <v>0</v>
      </c>
      <c r="F84" s="15">
        <f t="shared" si="4"/>
        <v>0</v>
      </c>
      <c r="G84" s="16">
        <f>E84*2000</f>
        <v>0</v>
      </c>
    </row>
    <row r="85" spans="1:7" ht="15.75" thickBot="1">
      <c r="A85" s="89"/>
      <c r="B85" s="17" t="s">
        <v>11</v>
      </c>
      <c r="C85" s="18" t="s">
        <v>12</v>
      </c>
      <c r="D85" s="18">
        <f>SUM(D16:D84)</f>
        <v>796</v>
      </c>
      <c r="E85" s="18">
        <f>SUM(E16:E84)</f>
        <v>47</v>
      </c>
      <c r="F85" s="19">
        <f t="shared" si="4"/>
        <v>0.059045226130653265</v>
      </c>
      <c r="G85" s="22">
        <f>SUM(G16:G84)</f>
        <v>66500</v>
      </c>
    </row>
    <row r="86" spans="1:7" ht="15">
      <c r="A86" s="87" t="s">
        <v>79</v>
      </c>
      <c r="B86" s="84" t="s">
        <v>30</v>
      </c>
      <c r="C86" s="3" t="s">
        <v>5</v>
      </c>
      <c r="D86" s="3" t="s">
        <v>12</v>
      </c>
      <c r="E86" s="51" t="s">
        <v>12</v>
      </c>
      <c r="F86" s="52" t="s">
        <v>12</v>
      </c>
      <c r="G86" s="52" t="s">
        <v>12</v>
      </c>
    </row>
    <row r="87" spans="1:7" ht="15">
      <c r="A87" s="88"/>
      <c r="B87" s="85"/>
      <c r="C87" s="7" t="s">
        <v>6</v>
      </c>
      <c r="D87" s="53" t="s">
        <v>12</v>
      </c>
      <c r="E87" s="54" t="s">
        <v>12</v>
      </c>
      <c r="F87" s="55" t="s">
        <v>12</v>
      </c>
      <c r="G87" s="55" t="s">
        <v>12</v>
      </c>
    </row>
    <row r="88" spans="1:7" ht="15">
      <c r="A88" s="88"/>
      <c r="B88" s="85"/>
      <c r="C88" s="7" t="s">
        <v>7</v>
      </c>
      <c r="D88" s="53" t="s">
        <v>12</v>
      </c>
      <c r="E88" s="54" t="s">
        <v>12</v>
      </c>
      <c r="F88" s="55" t="s">
        <v>12</v>
      </c>
      <c r="G88" s="55" t="s">
        <v>12</v>
      </c>
    </row>
    <row r="89" spans="1:7" ht="15.75" thickBot="1">
      <c r="A89" s="88"/>
      <c r="B89" s="86"/>
      <c r="C89" s="11" t="s">
        <v>8</v>
      </c>
      <c r="D89" s="12">
        <v>30</v>
      </c>
      <c r="E89" s="13">
        <v>7</v>
      </c>
      <c r="F89" s="26">
        <f>E89/D89</f>
        <v>0.23333333333333334</v>
      </c>
      <c r="G89" s="27">
        <f>E89*2000</f>
        <v>14000</v>
      </c>
    </row>
    <row r="90" spans="1:7" ht="15">
      <c r="A90" s="88"/>
      <c r="B90" s="106" t="s">
        <v>31</v>
      </c>
      <c r="C90" s="4" t="s">
        <v>5</v>
      </c>
      <c r="D90" s="4">
        <v>30</v>
      </c>
      <c r="E90" s="28">
        <v>4</v>
      </c>
      <c r="F90" s="29">
        <f>E90/D90</f>
        <v>0.13333333333333333</v>
      </c>
      <c r="G90" s="30">
        <f>E90*1000</f>
        <v>4000</v>
      </c>
    </row>
    <row r="91" spans="1:7" ht="15">
      <c r="A91" s="88"/>
      <c r="B91" s="107"/>
      <c r="C91" s="56" t="s">
        <v>6</v>
      </c>
      <c r="D91" s="56">
        <v>30</v>
      </c>
      <c r="E91" s="23">
        <v>5</v>
      </c>
      <c r="F91" s="24">
        <f>E91/D91</f>
        <v>0.16666666666666666</v>
      </c>
      <c r="G91" s="25">
        <f>E91*1500</f>
        <v>7500</v>
      </c>
    </row>
    <row r="92" spans="1:7" ht="15">
      <c r="A92" s="88"/>
      <c r="B92" s="107"/>
      <c r="C92" s="56" t="s">
        <v>7</v>
      </c>
      <c r="D92" s="56">
        <v>21</v>
      </c>
      <c r="E92" s="23">
        <v>3</v>
      </c>
      <c r="F92" s="24">
        <f>E92/D92</f>
        <v>0.14285714285714285</v>
      </c>
      <c r="G92" s="25">
        <f>E92*2000</f>
        <v>6000</v>
      </c>
    </row>
    <row r="93" spans="1:7" ht="15.75" thickBot="1">
      <c r="A93" s="88"/>
      <c r="B93" s="108"/>
      <c r="C93" s="57" t="s">
        <v>8</v>
      </c>
      <c r="D93" s="57" t="s">
        <v>12</v>
      </c>
      <c r="E93" s="58" t="s">
        <v>12</v>
      </c>
      <c r="F93" s="26" t="s">
        <v>12</v>
      </c>
      <c r="G93" s="26" t="s">
        <v>12</v>
      </c>
    </row>
    <row r="94" spans="1:7" ht="15">
      <c r="A94" s="88"/>
      <c r="B94" s="106" t="s">
        <v>32</v>
      </c>
      <c r="C94" s="53" t="s">
        <v>5</v>
      </c>
      <c r="D94" s="4">
        <v>15</v>
      </c>
      <c r="E94" s="28">
        <v>2</v>
      </c>
      <c r="F94" s="29">
        <f>E94/D94</f>
        <v>0.13333333333333333</v>
      </c>
      <c r="G94" s="30">
        <f>E94*1000</f>
        <v>2000</v>
      </c>
    </row>
    <row r="95" spans="1:7" ht="15">
      <c r="A95" s="88"/>
      <c r="B95" s="107"/>
      <c r="C95" s="7" t="s">
        <v>6</v>
      </c>
      <c r="D95" s="56">
        <v>13</v>
      </c>
      <c r="E95" s="23">
        <v>4</v>
      </c>
      <c r="F95" s="24">
        <f>E95/D95</f>
        <v>0.3076923076923077</v>
      </c>
      <c r="G95" s="25">
        <f>E95*1500</f>
        <v>6000</v>
      </c>
    </row>
    <row r="96" spans="1:7" ht="15">
      <c r="A96" s="88"/>
      <c r="B96" s="107"/>
      <c r="C96" s="7" t="s">
        <v>7</v>
      </c>
      <c r="D96" s="56">
        <v>9</v>
      </c>
      <c r="E96" s="23">
        <v>1</v>
      </c>
      <c r="F96" s="24">
        <f>E96/D96</f>
        <v>0.1111111111111111</v>
      </c>
      <c r="G96" s="25">
        <f>E96*2000</f>
        <v>2000</v>
      </c>
    </row>
    <row r="97" spans="1:7" ht="15.75" thickBot="1">
      <c r="A97" s="88"/>
      <c r="B97" s="108"/>
      <c r="C97" s="11" t="s">
        <v>8</v>
      </c>
      <c r="D97" s="12">
        <v>14</v>
      </c>
      <c r="E97" s="13">
        <v>3</v>
      </c>
      <c r="F97" s="26">
        <f>E97/D97</f>
        <v>0.21428571428571427</v>
      </c>
      <c r="G97" s="27">
        <f>E97*2000</f>
        <v>6000</v>
      </c>
    </row>
    <row r="98" spans="1:7" ht="15">
      <c r="A98" s="88"/>
      <c r="B98" s="84" t="s">
        <v>33</v>
      </c>
      <c r="C98" s="3" t="s">
        <v>5</v>
      </c>
      <c r="D98" s="3">
        <v>13</v>
      </c>
      <c r="E98" s="28">
        <v>2</v>
      </c>
      <c r="F98" s="29">
        <f aca="true" t="shared" si="5" ref="F98:F161">E98/D98</f>
        <v>0.15384615384615385</v>
      </c>
      <c r="G98" s="30">
        <f>E98*1000</f>
        <v>2000</v>
      </c>
    </row>
    <row r="99" spans="1:7" ht="15">
      <c r="A99" s="88"/>
      <c r="B99" s="85"/>
      <c r="C99" s="7" t="s">
        <v>6</v>
      </c>
      <c r="D99" s="53">
        <v>16</v>
      </c>
      <c r="E99" s="23">
        <v>2</v>
      </c>
      <c r="F99" s="24">
        <f t="shared" si="5"/>
        <v>0.125</v>
      </c>
      <c r="G99" s="25">
        <f>E99*1500</f>
        <v>3000</v>
      </c>
    </row>
    <row r="100" spans="1:7" ht="15">
      <c r="A100" s="88"/>
      <c r="B100" s="85"/>
      <c r="C100" s="7" t="s">
        <v>7</v>
      </c>
      <c r="D100" s="7">
        <v>11</v>
      </c>
      <c r="E100" s="23">
        <v>2</v>
      </c>
      <c r="F100" s="24">
        <f t="shared" si="5"/>
        <v>0.18181818181818182</v>
      </c>
      <c r="G100" s="25">
        <f>E100*2000</f>
        <v>4000</v>
      </c>
    </row>
    <row r="101" spans="1:7" ht="15.75" thickBot="1">
      <c r="A101" s="88"/>
      <c r="B101" s="86"/>
      <c r="C101" s="11" t="s">
        <v>8</v>
      </c>
      <c r="D101" s="12">
        <v>14</v>
      </c>
      <c r="E101" s="13">
        <v>0</v>
      </c>
      <c r="F101" s="26">
        <f t="shared" si="5"/>
        <v>0</v>
      </c>
      <c r="G101" s="27">
        <f>E101*2000</f>
        <v>0</v>
      </c>
    </row>
    <row r="102" spans="1:7" ht="15">
      <c r="A102" s="88"/>
      <c r="B102" s="84" t="s">
        <v>34</v>
      </c>
      <c r="C102" s="3" t="s">
        <v>5</v>
      </c>
      <c r="D102" s="3">
        <v>25</v>
      </c>
      <c r="E102" s="4">
        <v>1</v>
      </c>
      <c r="F102" s="5">
        <f t="shared" si="5"/>
        <v>0.04</v>
      </c>
      <c r="G102" s="6">
        <f>E102*1000</f>
        <v>1000</v>
      </c>
    </row>
    <row r="103" spans="1:7" ht="15">
      <c r="A103" s="88"/>
      <c r="B103" s="85"/>
      <c r="C103" s="7" t="s">
        <v>6</v>
      </c>
      <c r="D103" s="53">
        <v>19</v>
      </c>
      <c r="E103" s="8">
        <v>1</v>
      </c>
      <c r="F103" s="9">
        <f t="shared" si="5"/>
        <v>0.05263157894736842</v>
      </c>
      <c r="G103" s="10">
        <f>E103*1500</f>
        <v>1500</v>
      </c>
    </row>
    <row r="104" spans="1:7" ht="15.75" thickBot="1">
      <c r="A104" s="88"/>
      <c r="B104" s="85"/>
      <c r="C104" s="11" t="s">
        <v>7</v>
      </c>
      <c r="D104" s="11">
        <v>18</v>
      </c>
      <c r="E104" s="14">
        <v>2</v>
      </c>
      <c r="F104" s="15">
        <f t="shared" si="5"/>
        <v>0.1111111111111111</v>
      </c>
      <c r="G104" s="16">
        <f>E104*2000</f>
        <v>4000</v>
      </c>
    </row>
    <row r="105" spans="1:7" ht="15.75" thickBot="1">
      <c r="A105" s="89"/>
      <c r="B105" s="31" t="s">
        <v>11</v>
      </c>
      <c r="C105" s="18" t="s">
        <v>12</v>
      </c>
      <c r="D105" s="18">
        <f>SUM(D86:D104)</f>
        <v>278</v>
      </c>
      <c r="E105" s="18">
        <f>SUM(E86:E104)</f>
        <v>39</v>
      </c>
      <c r="F105" s="19">
        <f t="shared" si="5"/>
        <v>0.14028776978417265</v>
      </c>
      <c r="G105" s="21">
        <f>SUM(G86:G104)</f>
        <v>63000</v>
      </c>
    </row>
    <row r="106" spans="1:7" ht="15">
      <c r="A106" s="87" t="s">
        <v>80</v>
      </c>
      <c r="B106" s="106" t="s">
        <v>35</v>
      </c>
      <c r="C106" s="4" t="s">
        <v>5</v>
      </c>
      <c r="D106" s="4">
        <v>30</v>
      </c>
      <c r="E106" s="28">
        <v>15</v>
      </c>
      <c r="F106" s="29">
        <f t="shared" si="5"/>
        <v>0.5</v>
      </c>
      <c r="G106" s="30">
        <f>E106*1000</f>
        <v>15000</v>
      </c>
    </row>
    <row r="107" spans="1:7" ht="15">
      <c r="A107" s="88"/>
      <c r="B107" s="107"/>
      <c r="C107" s="56" t="s">
        <v>6</v>
      </c>
      <c r="D107" s="56">
        <v>30</v>
      </c>
      <c r="E107" s="23">
        <v>15</v>
      </c>
      <c r="F107" s="24">
        <f t="shared" si="5"/>
        <v>0.5</v>
      </c>
      <c r="G107" s="25">
        <f>E107*1500</f>
        <v>22500</v>
      </c>
    </row>
    <row r="108" spans="1:7" ht="15">
      <c r="A108" s="88"/>
      <c r="B108" s="107"/>
      <c r="C108" s="56" t="s">
        <v>7</v>
      </c>
      <c r="D108" s="56">
        <v>30</v>
      </c>
      <c r="E108" s="23">
        <v>13</v>
      </c>
      <c r="F108" s="24">
        <f t="shared" si="5"/>
        <v>0.43333333333333335</v>
      </c>
      <c r="G108" s="25">
        <f>E108*2000</f>
        <v>26000</v>
      </c>
    </row>
    <row r="109" spans="1:7" ht="15.75" thickBot="1">
      <c r="A109" s="88"/>
      <c r="B109" s="108"/>
      <c r="C109" s="62" t="s">
        <v>8</v>
      </c>
      <c r="D109" s="62">
        <v>29</v>
      </c>
      <c r="E109" s="13">
        <v>5</v>
      </c>
      <c r="F109" s="26">
        <f t="shared" si="5"/>
        <v>0.1724137931034483</v>
      </c>
      <c r="G109" s="27">
        <f>E109*2000</f>
        <v>10000</v>
      </c>
    </row>
    <row r="110" spans="1:7" ht="15">
      <c r="A110" s="88"/>
      <c r="B110" s="106" t="s">
        <v>36</v>
      </c>
      <c r="C110" s="4" t="s">
        <v>5</v>
      </c>
      <c r="D110" s="4">
        <v>60</v>
      </c>
      <c r="E110" s="28">
        <v>27</v>
      </c>
      <c r="F110" s="29">
        <f t="shared" si="5"/>
        <v>0.45</v>
      </c>
      <c r="G110" s="30">
        <f>E110*1000</f>
        <v>27000</v>
      </c>
    </row>
    <row r="111" spans="1:7" ht="15">
      <c r="A111" s="88"/>
      <c r="B111" s="107"/>
      <c r="C111" s="56" t="s">
        <v>6</v>
      </c>
      <c r="D111" s="56">
        <v>60</v>
      </c>
      <c r="E111" s="23">
        <v>21</v>
      </c>
      <c r="F111" s="24">
        <f t="shared" si="5"/>
        <v>0.35</v>
      </c>
      <c r="G111" s="25">
        <f>E111*1500</f>
        <v>31500</v>
      </c>
    </row>
    <row r="112" spans="1:7" ht="15">
      <c r="A112" s="88"/>
      <c r="B112" s="107"/>
      <c r="C112" s="56" t="s">
        <v>7</v>
      </c>
      <c r="D112" s="56">
        <v>59</v>
      </c>
      <c r="E112" s="23">
        <v>13</v>
      </c>
      <c r="F112" s="24">
        <f t="shared" si="5"/>
        <v>0.22033898305084745</v>
      </c>
      <c r="G112" s="25">
        <f>E112*2000</f>
        <v>26000</v>
      </c>
    </row>
    <row r="113" spans="1:7" ht="15.75" thickBot="1">
      <c r="A113" s="88"/>
      <c r="B113" s="108"/>
      <c r="C113" s="62" t="s">
        <v>8</v>
      </c>
      <c r="D113" s="62">
        <v>57</v>
      </c>
      <c r="E113" s="13">
        <v>15</v>
      </c>
      <c r="F113" s="26">
        <f t="shared" si="5"/>
        <v>0.2631578947368421</v>
      </c>
      <c r="G113" s="27">
        <f>E113*2000</f>
        <v>30000</v>
      </c>
    </row>
    <row r="114" spans="1:7" ht="15.75" thickBot="1">
      <c r="A114" s="89"/>
      <c r="B114" s="31" t="s">
        <v>11</v>
      </c>
      <c r="C114" s="32" t="s">
        <v>12</v>
      </c>
      <c r="D114" s="33">
        <f>SUM(D106:D113)</f>
        <v>355</v>
      </c>
      <c r="E114" s="33">
        <f>SUM(E106:E113)</f>
        <v>124</v>
      </c>
      <c r="F114" s="34">
        <f t="shared" si="5"/>
        <v>0.3492957746478873</v>
      </c>
      <c r="G114" s="21">
        <f>SUM(G106:G113)</f>
        <v>188000</v>
      </c>
    </row>
    <row r="115" spans="1:7" ht="15" customHeight="1">
      <c r="A115" s="87" t="s">
        <v>81</v>
      </c>
      <c r="B115" s="90" t="s">
        <v>37</v>
      </c>
      <c r="C115" s="3" t="s">
        <v>5</v>
      </c>
      <c r="D115" s="3">
        <v>30</v>
      </c>
      <c r="E115" s="28">
        <v>3</v>
      </c>
      <c r="F115" s="29">
        <f t="shared" si="5"/>
        <v>0.1</v>
      </c>
      <c r="G115" s="30">
        <f>E115*1000</f>
        <v>3000</v>
      </c>
    </row>
    <row r="116" spans="1:7" ht="15">
      <c r="A116" s="88"/>
      <c r="B116" s="91"/>
      <c r="C116" s="7" t="s">
        <v>6</v>
      </c>
      <c r="D116" s="7">
        <v>27</v>
      </c>
      <c r="E116" s="23">
        <v>2</v>
      </c>
      <c r="F116" s="24">
        <f t="shared" si="5"/>
        <v>0.07407407407407407</v>
      </c>
      <c r="G116" s="25">
        <f>E116*1500</f>
        <v>3000</v>
      </c>
    </row>
    <row r="117" spans="1:7" ht="15">
      <c r="A117" s="88"/>
      <c r="B117" s="91"/>
      <c r="C117" s="7" t="s">
        <v>7</v>
      </c>
      <c r="D117" s="7">
        <v>25</v>
      </c>
      <c r="E117" s="23">
        <v>0</v>
      </c>
      <c r="F117" s="24">
        <f t="shared" si="5"/>
        <v>0</v>
      </c>
      <c r="G117" s="25">
        <f>E117*2000</f>
        <v>0</v>
      </c>
    </row>
    <row r="118" spans="1:7" ht="15.75" thickBot="1">
      <c r="A118" s="88"/>
      <c r="B118" s="92"/>
      <c r="C118" s="12">
        <v>4</v>
      </c>
      <c r="D118" s="12">
        <v>18</v>
      </c>
      <c r="E118" s="13">
        <v>0</v>
      </c>
      <c r="F118" s="26">
        <f t="shared" si="5"/>
        <v>0</v>
      </c>
      <c r="G118" s="27">
        <f>E118*2000</f>
        <v>0</v>
      </c>
    </row>
    <row r="119" spans="1:7" ht="15">
      <c r="A119" s="88"/>
      <c r="B119" s="81" t="s">
        <v>20</v>
      </c>
      <c r="C119" s="3" t="s">
        <v>5</v>
      </c>
      <c r="D119" s="3">
        <v>18</v>
      </c>
      <c r="E119" s="4">
        <v>0</v>
      </c>
      <c r="F119" s="5">
        <f t="shared" si="5"/>
        <v>0</v>
      </c>
      <c r="G119" s="6">
        <f>E119*1000</f>
        <v>0</v>
      </c>
    </row>
    <row r="120" spans="1:7" ht="15">
      <c r="A120" s="88"/>
      <c r="B120" s="82"/>
      <c r="C120" s="7" t="s">
        <v>6</v>
      </c>
      <c r="D120" s="7">
        <v>15</v>
      </c>
      <c r="E120" s="8">
        <v>0</v>
      </c>
      <c r="F120" s="9">
        <f t="shared" si="5"/>
        <v>0</v>
      </c>
      <c r="G120" s="10">
        <f>E120*1500</f>
        <v>0</v>
      </c>
    </row>
    <row r="121" spans="1:7" ht="15.75" thickBot="1">
      <c r="A121" s="88"/>
      <c r="B121" s="83"/>
      <c r="C121" s="12" t="s">
        <v>7</v>
      </c>
      <c r="D121" s="11">
        <v>18</v>
      </c>
      <c r="E121" s="14">
        <v>1</v>
      </c>
      <c r="F121" s="15">
        <f t="shared" si="5"/>
        <v>0.05555555555555555</v>
      </c>
      <c r="G121" s="16">
        <f>E121*2000</f>
        <v>2000</v>
      </c>
    </row>
    <row r="122" spans="1:7" ht="15">
      <c r="A122" s="88"/>
      <c r="B122" s="81" t="s">
        <v>38</v>
      </c>
      <c r="C122" s="3" t="s">
        <v>5</v>
      </c>
      <c r="D122" s="3">
        <v>30</v>
      </c>
      <c r="E122" s="4">
        <v>1</v>
      </c>
      <c r="F122" s="5">
        <f>E122/D122</f>
        <v>0.03333333333333333</v>
      </c>
      <c r="G122" s="6">
        <f>E122*1000</f>
        <v>1000</v>
      </c>
    </row>
    <row r="123" spans="1:7" ht="15">
      <c r="A123" s="88"/>
      <c r="B123" s="82"/>
      <c r="C123" s="7" t="s">
        <v>6</v>
      </c>
      <c r="D123" s="7">
        <v>29</v>
      </c>
      <c r="E123" s="8">
        <v>1</v>
      </c>
      <c r="F123" s="9">
        <f>E123/D123</f>
        <v>0.034482758620689655</v>
      </c>
      <c r="G123" s="10">
        <f>E123*1500</f>
        <v>1500</v>
      </c>
    </row>
    <row r="124" spans="1:7" ht="15.75" thickBot="1">
      <c r="A124" s="88"/>
      <c r="B124" s="83"/>
      <c r="C124" s="12" t="s">
        <v>7</v>
      </c>
      <c r="D124" s="11">
        <v>23</v>
      </c>
      <c r="E124" s="14">
        <v>5</v>
      </c>
      <c r="F124" s="15">
        <f>E124/D124</f>
        <v>0.21739130434782608</v>
      </c>
      <c r="G124" s="16">
        <f>E124*2000</f>
        <v>10000</v>
      </c>
    </row>
    <row r="125" spans="1:7" ht="15">
      <c r="A125" s="88"/>
      <c r="B125" s="81" t="s">
        <v>39</v>
      </c>
      <c r="C125" s="3" t="s">
        <v>5</v>
      </c>
      <c r="D125" s="3">
        <v>11</v>
      </c>
      <c r="E125" s="4">
        <v>0</v>
      </c>
      <c r="F125" s="5">
        <f t="shared" si="5"/>
        <v>0</v>
      </c>
      <c r="G125" s="6">
        <f>E125*1000</f>
        <v>0</v>
      </c>
    </row>
    <row r="126" spans="1:7" ht="15">
      <c r="A126" s="88"/>
      <c r="B126" s="82"/>
      <c r="C126" s="7" t="s">
        <v>6</v>
      </c>
      <c r="D126" s="7">
        <v>7</v>
      </c>
      <c r="E126" s="8">
        <v>1</v>
      </c>
      <c r="F126" s="9">
        <f t="shared" si="5"/>
        <v>0.14285714285714285</v>
      </c>
      <c r="G126" s="10">
        <f>E126*1500</f>
        <v>1500</v>
      </c>
    </row>
    <row r="127" spans="1:7" ht="15.75" thickBot="1">
      <c r="A127" s="88"/>
      <c r="B127" s="83"/>
      <c r="C127" s="12" t="s">
        <v>7</v>
      </c>
      <c r="D127" s="11">
        <v>7</v>
      </c>
      <c r="E127" s="14">
        <v>0</v>
      </c>
      <c r="F127" s="15">
        <f t="shared" si="5"/>
        <v>0</v>
      </c>
      <c r="G127" s="16">
        <f>E127*2000</f>
        <v>0</v>
      </c>
    </row>
    <row r="128" spans="1:7" ht="15.75" thickBot="1">
      <c r="A128" s="89"/>
      <c r="B128" s="17" t="s">
        <v>11</v>
      </c>
      <c r="C128" s="18" t="s">
        <v>12</v>
      </c>
      <c r="D128" s="18">
        <f>SUM(D115:D127)</f>
        <v>258</v>
      </c>
      <c r="E128" s="18">
        <f>SUM(E115:E127)</f>
        <v>14</v>
      </c>
      <c r="F128" s="19">
        <f t="shared" si="5"/>
        <v>0.05426356589147287</v>
      </c>
      <c r="G128" s="21">
        <f>SUM(G115:G127)</f>
        <v>22000</v>
      </c>
    </row>
    <row r="129" spans="1:7" ht="14.25" customHeight="1">
      <c r="A129" s="109" t="s">
        <v>82</v>
      </c>
      <c r="B129" s="106" t="s">
        <v>40</v>
      </c>
      <c r="C129" s="3" t="s">
        <v>5</v>
      </c>
      <c r="D129" s="3">
        <v>67</v>
      </c>
      <c r="E129" s="51">
        <v>15</v>
      </c>
      <c r="F129" s="52">
        <f t="shared" si="5"/>
        <v>0.22388059701492538</v>
      </c>
      <c r="G129" s="63">
        <f>E129*1000</f>
        <v>15000</v>
      </c>
    </row>
    <row r="130" spans="1:7" ht="14.25" customHeight="1">
      <c r="A130" s="110"/>
      <c r="B130" s="107"/>
      <c r="C130" s="7" t="s">
        <v>6</v>
      </c>
      <c r="D130" s="53">
        <v>68</v>
      </c>
      <c r="E130" s="54">
        <v>13</v>
      </c>
      <c r="F130" s="55">
        <f t="shared" si="5"/>
        <v>0.19117647058823528</v>
      </c>
      <c r="G130" s="64">
        <f>E130*1500</f>
        <v>19500</v>
      </c>
    </row>
    <row r="131" spans="1:7" ht="15">
      <c r="A131" s="110"/>
      <c r="B131" s="107"/>
      <c r="C131" s="7" t="s">
        <v>7</v>
      </c>
      <c r="D131" s="7">
        <v>34</v>
      </c>
      <c r="E131" s="54">
        <v>9</v>
      </c>
      <c r="F131" s="55">
        <f t="shared" si="5"/>
        <v>0.2647058823529412</v>
      </c>
      <c r="G131" s="64">
        <f>E131*2000</f>
        <v>18000</v>
      </c>
    </row>
    <row r="132" spans="1:7" ht="15.75" thickBot="1">
      <c r="A132" s="110"/>
      <c r="B132" s="108"/>
      <c r="C132" s="11" t="s">
        <v>8</v>
      </c>
      <c r="D132" s="12">
        <v>33</v>
      </c>
      <c r="E132" s="65">
        <v>7</v>
      </c>
      <c r="F132" s="66">
        <f t="shared" si="5"/>
        <v>0.21212121212121213</v>
      </c>
      <c r="G132" s="67">
        <f>E132*2000</f>
        <v>14000</v>
      </c>
    </row>
    <row r="133" spans="1:7" ht="14.25" customHeight="1">
      <c r="A133" s="110"/>
      <c r="B133" s="106" t="s">
        <v>33</v>
      </c>
      <c r="C133" s="3" t="s">
        <v>5</v>
      </c>
      <c r="D133" s="3">
        <v>32</v>
      </c>
      <c r="E133" s="51">
        <v>2</v>
      </c>
      <c r="F133" s="52">
        <f t="shared" si="5"/>
        <v>0.0625</v>
      </c>
      <c r="G133" s="63">
        <f>E133*1000</f>
        <v>2000</v>
      </c>
    </row>
    <row r="134" spans="1:7" ht="15">
      <c r="A134" s="110"/>
      <c r="B134" s="107"/>
      <c r="C134" s="7" t="s">
        <v>6</v>
      </c>
      <c r="D134" s="53">
        <v>23</v>
      </c>
      <c r="E134" s="54">
        <v>0</v>
      </c>
      <c r="F134" s="55">
        <f t="shared" si="5"/>
        <v>0</v>
      </c>
      <c r="G134" s="64">
        <f>E134*1500</f>
        <v>0</v>
      </c>
    </row>
    <row r="135" spans="1:7" ht="15">
      <c r="A135" s="110"/>
      <c r="B135" s="107"/>
      <c r="C135" s="7" t="s">
        <v>7</v>
      </c>
      <c r="D135" s="7">
        <v>32</v>
      </c>
      <c r="E135" s="54">
        <v>0</v>
      </c>
      <c r="F135" s="55">
        <f t="shared" si="5"/>
        <v>0</v>
      </c>
      <c r="G135" s="64">
        <f>E135*2000</f>
        <v>0</v>
      </c>
    </row>
    <row r="136" spans="1:7" ht="15.75" thickBot="1">
      <c r="A136" s="110"/>
      <c r="B136" s="108"/>
      <c r="C136" s="11" t="s">
        <v>8</v>
      </c>
      <c r="D136" s="12">
        <v>16</v>
      </c>
      <c r="E136" s="65">
        <v>1</v>
      </c>
      <c r="F136" s="66">
        <f t="shared" si="5"/>
        <v>0.0625</v>
      </c>
      <c r="G136" s="67">
        <f>E136*2000</f>
        <v>2000</v>
      </c>
    </row>
    <row r="137" spans="1:7" ht="15.75" thickBot="1">
      <c r="A137" s="111"/>
      <c r="B137" s="31" t="s">
        <v>11</v>
      </c>
      <c r="C137" s="32" t="s">
        <v>12</v>
      </c>
      <c r="D137" s="32">
        <f>SUM(D129:D136)</f>
        <v>305</v>
      </c>
      <c r="E137" s="32">
        <f>SUM(E129:E136)</f>
        <v>47</v>
      </c>
      <c r="F137" s="36">
        <f t="shared" si="5"/>
        <v>0.1540983606557377</v>
      </c>
      <c r="G137" s="45">
        <f>SUM(G129:G136)</f>
        <v>70500</v>
      </c>
    </row>
    <row r="138" spans="1:7" ht="15">
      <c r="A138" s="87" t="s">
        <v>83</v>
      </c>
      <c r="B138" s="106" t="s">
        <v>41</v>
      </c>
      <c r="C138" s="4" t="s">
        <v>5</v>
      </c>
      <c r="D138" s="4">
        <v>22</v>
      </c>
      <c r="E138" s="68">
        <v>1</v>
      </c>
      <c r="F138" s="24">
        <f t="shared" si="5"/>
        <v>0.045454545454545456</v>
      </c>
      <c r="G138" s="10">
        <f>E138*1000</f>
        <v>1000</v>
      </c>
    </row>
    <row r="139" spans="1:7" ht="15">
      <c r="A139" s="88"/>
      <c r="B139" s="107"/>
      <c r="C139" s="56" t="s">
        <v>6</v>
      </c>
      <c r="D139" s="56">
        <v>18</v>
      </c>
      <c r="E139" s="23">
        <v>2</v>
      </c>
      <c r="F139" s="24">
        <f t="shared" si="5"/>
        <v>0.1111111111111111</v>
      </c>
      <c r="G139" s="25">
        <f>E139*1500</f>
        <v>3000</v>
      </c>
    </row>
    <row r="140" spans="1:7" ht="15.75" thickBot="1">
      <c r="A140" s="88"/>
      <c r="B140" s="108"/>
      <c r="C140" s="62" t="s">
        <v>7</v>
      </c>
      <c r="D140" s="62">
        <v>9</v>
      </c>
      <c r="E140" s="58">
        <v>2</v>
      </c>
      <c r="F140" s="26">
        <f t="shared" si="5"/>
        <v>0.2222222222222222</v>
      </c>
      <c r="G140" s="27">
        <f>E140*2000</f>
        <v>4000</v>
      </c>
    </row>
    <row r="141" spans="1:7" ht="15">
      <c r="A141" s="88"/>
      <c r="B141" s="106" t="s">
        <v>17</v>
      </c>
      <c r="C141" s="4" t="s">
        <v>5</v>
      </c>
      <c r="D141" s="4">
        <v>16</v>
      </c>
      <c r="E141" s="28">
        <v>1</v>
      </c>
      <c r="F141" s="29">
        <f t="shared" si="5"/>
        <v>0.0625</v>
      </c>
      <c r="G141" s="6">
        <f>E141*1000</f>
        <v>1000</v>
      </c>
    </row>
    <row r="142" spans="1:7" ht="15">
      <c r="A142" s="88"/>
      <c r="B142" s="107"/>
      <c r="C142" s="56" t="s">
        <v>6</v>
      </c>
      <c r="D142" s="56">
        <v>11</v>
      </c>
      <c r="E142" s="23">
        <v>0</v>
      </c>
      <c r="F142" s="24">
        <f t="shared" si="5"/>
        <v>0</v>
      </c>
      <c r="G142" s="25">
        <f>E142*1500</f>
        <v>0</v>
      </c>
    </row>
    <row r="143" spans="1:7" ht="15.75" thickBot="1">
      <c r="A143" s="88"/>
      <c r="B143" s="107"/>
      <c r="C143" s="62" t="s">
        <v>7</v>
      </c>
      <c r="D143" s="62">
        <v>14</v>
      </c>
      <c r="E143" s="58">
        <v>2</v>
      </c>
      <c r="F143" s="26">
        <f t="shared" si="5"/>
        <v>0.14285714285714285</v>
      </c>
      <c r="G143" s="27">
        <f>E143*2000</f>
        <v>4000</v>
      </c>
    </row>
    <row r="144" spans="1:7" ht="15">
      <c r="A144" s="88"/>
      <c r="B144" s="106" t="s">
        <v>42</v>
      </c>
      <c r="C144" s="4" t="s">
        <v>5</v>
      </c>
      <c r="D144" s="4">
        <v>15</v>
      </c>
      <c r="E144" s="28">
        <v>2</v>
      </c>
      <c r="F144" s="29">
        <f t="shared" si="5"/>
        <v>0.13333333333333333</v>
      </c>
      <c r="G144" s="6">
        <f>E144*1000</f>
        <v>2000</v>
      </c>
    </row>
    <row r="145" spans="1:7" ht="15">
      <c r="A145" s="88"/>
      <c r="B145" s="107"/>
      <c r="C145" s="56" t="s">
        <v>6</v>
      </c>
      <c r="D145" s="56">
        <v>15</v>
      </c>
      <c r="E145" s="23">
        <v>2</v>
      </c>
      <c r="F145" s="24">
        <f t="shared" si="5"/>
        <v>0.13333333333333333</v>
      </c>
      <c r="G145" s="25">
        <f>E145*1500</f>
        <v>3000</v>
      </c>
    </row>
    <row r="146" spans="1:7" ht="15.75" thickBot="1">
      <c r="A146" s="88"/>
      <c r="B146" s="108"/>
      <c r="C146" s="57" t="s">
        <v>7</v>
      </c>
      <c r="D146" s="57">
        <v>9</v>
      </c>
      <c r="E146" s="58">
        <v>2</v>
      </c>
      <c r="F146" s="26">
        <f t="shared" si="5"/>
        <v>0.2222222222222222</v>
      </c>
      <c r="G146" s="27">
        <f>E146*2000</f>
        <v>4000</v>
      </c>
    </row>
    <row r="147" spans="1:7" ht="15">
      <c r="A147" s="88"/>
      <c r="B147" s="106" t="s">
        <v>43</v>
      </c>
      <c r="C147" s="4" t="s">
        <v>5</v>
      </c>
      <c r="D147" s="4">
        <v>29</v>
      </c>
      <c r="E147" s="51">
        <v>2</v>
      </c>
      <c r="F147" s="52">
        <f t="shared" si="5"/>
        <v>0.06896551724137931</v>
      </c>
      <c r="G147" s="63">
        <f>E147*1000</f>
        <v>2000</v>
      </c>
    </row>
    <row r="148" spans="1:7" ht="15">
      <c r="A148" s="88"/>
      <c r="B148" s="107"/>
      <c r="C148" s="56" t="s">
        <v>6</v>
      </c>
      <c r="D148" s="56">
        <v>26</v>
      </c>
      <c r="E148" s="54">
        <v>0</v>
      </c>
      <c r="F148" s="55">
        <f t="shared" si="5"/>
        <v>0</v>
      </c>
      <c r="G148" s="64">
        <f>E148*1500</f>
        <v>0</v>
      </c>
    </row>
    <row r="149" spans="1:7" ht="15">
      <c r="A149" s="88"/>
      <c r="B149" s="107"/>
      <c r="C149" s="56" t="s">
        <v>7</v>
      </c>
      <c r="D149" s="56">
        <v>20</v>
      </c>
      <c r="E149" s="54">
        <v>1</v>
      </c>
      <c r="F149" s="55">
        <f t="shared" si="5"/>
        <v>0.05</v>
      </c>
      <c r="G149" s="64">
        <f>E149*2000</f>
        <v>2000</v>
      </c>
    </row>
    <row r="150" spans="1:7" ht="15.75" thickBot="1">
      <c r="A150" s="88"/>
      <c r="B150" s="108"/>
      <c r="C150" s="57" t="s">
        <v>8</v>
      </c>
      <c r="D150" s="57">
        <v>22</v>
      </c>
      <c r="E150" s="65">
        <v>3</v>
      </c>
      <c r="F150" s="66">
        <f t="shared" si="5"/>
        <v>0.13636363636363635</v>
      </c>
      <c r="G150" s="67">
        <f>E150*2000</f>
        <v>6000</v>
      </c>
    </row>
    <row r="151" spans="1:7" ht="15">
      <c r="A151" s="88"/>
      <c r="B151" s="106" t="s">
        <v>44</v>
      </c>
      <c r="C151" s="4" t="s">
        <v>5</v>
      </c>
      <c r="D151" s="4">
        <v>0</v>
      </c>
      <c r="E151" s="51" t="s">
        <v>12</v>
      </c>
      <c r="F151" s="52" t="s">
        <v>12</v>
      </c>
      <c r="G151" s="63" t="s">
        <v>12</v>
      </c>
    </row>
    <row r="152" spans="1:7" ht="15.75" thickBot="1">
      <c r="A152" s="88"/>
      <c r="B152" s="108"/>
      <c r="C152" s="69" t="s">
        <v>6</v>
      </c>
      <c r="D152" s="69">
        <v>27</v>
      </c>
      <c r="E152" s="54">
        <v>2</v>
      </c>
      <c r="F152" s="55">
        <f>E152/D152</f>
        <v>0.07407407407407407</v>
      </c>
      <c r="G152" s="64">
        <f>E152*1500</f>
        <v>3000</v>
      </c>
    </row>
    <row r="153" spans="1:7" ht="15">
      <c r="A153" s="88"/>
      <c r="B153" s="106" t="s">
        <v>18</v>
      </c>
      <c r="C153" s="4" t="s">
        <v>5</v>
      </c>
      <c r="D153" s="4">
        <v>89</v>
      </c>
      <c r="E153" s="28">
        <v>3</v>
      </c>
      <c r="F153" s="29">
        <f t="shared" si="5"/>
        <v>0.033707865168539325</v>
      </c>
      <c r="G153" s="6">
        <f>E153*1000</f>
        <v>3000</v>
      </c>
    </row>
    <row r="154" spans="1:7" ht="15">
      <c r="A154" s="88"/>
      <c r="B154" s="107"/>
      <c r="C154" s="56" t="s">
        <v>6</v>
      </c>
      <c r="D154" s="56">
        <v>101</v>
      </c>
      <c r="E154" s="23">
        <v>2</v>
      </c>
      <c r="F154" s="24">
        <f t="shared" si="5"/>
        <v>0.019801980198019802</v>
      </c>
      <c r="G154" s="25">
        <f>E154*1500</f>
        <v>3000</v>
      </c>
    </row>
    <row r="155" spans="1:7" ht="15.75" thickBot="1">
      <c r="A155" s="88"/>
      <c r="B155" s="108"/>
      <c r="C155" s="57" t="s">
        <v>7</v>
      </c>
      <c r="D155" s="57">
        <v>89</v>
      </c>
      <c r="E155" s="58">
        <v>7</v>
      </c>
      <c r="F155" s="26">
        <f t="shared" si="5"/>
        <v>0.07865168539325842</v>
      </c>
      <c r="G155" s="27">
        <f>E155*2000</f>
        <v>14000</v>
      </c>
    </row>
    <row r="156" spans="1:7" ht="15.75" thickBot="1">
      <c r="A156" s="89"/>
      <c r="B156" s="31" t="s">
        <v>11</v>
      </c>
      <c r="C156" s="32" t="s">
        <v>12</v>
      </c>
      <c r="D156" s="32">
        <f>SUM(D138:D155)</f>
        <v>532</v>
      </c>
      <c r="E156" s="32">
        <f>SUM(E138:E155)</f>
        <v>34</v>
      </c>
      <c r="F156" s="36">
        <f t="shared" si="5"/>
        <v>0.06390977443609022</v>
      </c>
      <c r="G156" s="35">
        <f>SUM(G138:G155)</f>
        <v>55000</v>
      </c>
    </row>
    <row r="157" spans="1:7" ht="15" customHeight="1">
      <c r="A157" s="87" t="s">
        <v>84</v>
      </c>
      <c r="B157" s="106" t="s">
        <v>30</v>
      </c>
      <c r="C157" s="4" t="s">
        <v>5</v>
      </c>
      <c r="D157" s="4" t="s">
        <v>12</v>
      </c>
      <c r="E157" s="28" t="s">
        <v>12</v>
      </c>
      <c r="F157" s="29" t="s">
        <v>12</v>
      </c>
      <c r="G157" s="29" t="s">
        <v>12</v>
      </c>
    </row>
    <row r="158" spans="1:7" ht="15">
      <c r="A158" s="88"/>
      <c r="B158" s="107"/>
      <c r="C158" s="56" t="s">
        <v>6</v>
      </c>
      <c r="D158" s="70" t="s">
        <v>12</v>
      </c>
      <c r="E158" s="68" t="s">
        <v>12</v>
      </c>
      <c r="F158" s="24" t="s">
        <v>12</v>
      </c>
      <c r="G158" s="24" t="s">
        <v>12</v>
      </c>
    </row>
    <row r="159" spans="1:7" ht="15">
      <c r="A159" s="88"/>
      <c r="B159" s="107"/>
      <c r="C159" s="56" t="s">
        <v>7</v>
      </c>
      <c r="D159" s="70" t="s">
        <v>12</v>
      </c>
      <c r="E159" s="68" t="s">
        <v>12</v>
      </c>
      <c r="F159" s="24" t="s">
        <v>12</v>
      </c>
      <c r="G159" s="24" t="s">
        <v>12</v>
      </c>
    </row>
    <row r="160" spans="1:7" ht="15.75" thickBot="1">
      <c r="A160" s="88"/>
      <c r="B160" s="108"/>
      <c r="C160" s="62" t="s">
        <v>8</v>
      </c>
      <c r="D160" s="62">
        <v>54</v>
      </c>
      <c r="E160" s="58">
        <v>7</v>
      </c>
      <c r="F160" s="24">
        <f t="shared" si="5"/>
        <v>0.12962962962962962</v>
      </c>
      <c r="G160" s="67">
        <f>E160*2000</f>
        <v>14000</v>
      </c>
    </row>
    <row r="161" spans="1:7" ht="15">
      <c r="A161" s="88"/>
      <c r="B161" s="106" t="s">
        <v>31</v>
      </c>
      <c r="C161" s="4" t="s">
        <v>5</v>
      </c>
      <c r="D161" s="4">
        <v>59</v>
      </c>
      <c r="E161" s="28">
        <v>14</v>
      </c>
      <c r="F161" s="29">
        <f t="shared" si="5"/>
        <v>0.23728813559322035</v>
      </c>
      <c r="G161" s="30">
        <f>E161*1000</f>
        <v>14000</v>
      </c>
    </row>
    <row r="162" spans="1:7" ht="15">
      <c r="A162" s="88"/>
      <c r="B162" s="107"/>
      <c r="C162" s="56" t="s">
        <v>6</v>
      </c>
      <c r="D162" s="70">
        <v>60</v>
      </c>
      <c r="E162" s="23">
        <v>5</v>
      </c>
      <c r="F162" s="24">
        <f>E162/D162</f>
        <v>0.08333333333333333</v>
      </c>
      <c r="G162" s="25">
        <f>E162*1500</f>
        <v>7500</v>
      </c>
    </row>
    <row r="163" spans="1:7" ht="15">
      <c r="A163" s="88"/>
      <c r="B163" s="107"/>
      <c r="C163" s="56" t="s">
        <v>7</v>
      </c>
      <c r="D163" s="56">
        <v>44</v>
      </c>
      <c r="E163" s="23">
        <v>5</v>
      </c>
      <c r="F163" s="24">
        <f>E163/D163</f>
        <v>0.11363636363636363</v>
      </c>
      <c r="G163" s="25">
        <f>E163*2000</f>
        <v>10000</v>
      </c>
    </row>
    <row r="164" spans="1:7" ht="15.75" thickBot="1">
      <c r="A164" s="88"/>
      <c r="B164" s="108"/>
      <c r="C164" s="62" t="s">
        <v>8</v>
      </c>
      <c r="D164" s="57" t="s">
        <v>12</v>
      </c>
      <c r="E164" s="65" t="s">
        <v>12</v>
      </c>
      <c r="F164" s="26" t="s">
        <v>12</v>
      </c>
      <c r="G164" s="71" t="s">
        <v>12</v>
      </c>
    </row>
    <row r="165" spans="1:7" ht="15">
      <c r="A165" s="88"/>
      <c r="B165" s="106" t="s">
        <v>45</v>
      </c>
      <c r="C165" s="4" t="s">
        <v>5</v>
      </c>
      <c r="D165" s="4">
        <v>25</v>
      </c>
      <c r="E165" s="28">
        <v>8</v>
      </c>
      <c r="F165" s="29">
        <f>E165/D165</f>
        <v>0.32</v>
      </c>
      <c r="G165" s="30">
        <f>E165*1000</f>
        <v>8000</v>
      </c>
    </row>
    <row r="166" spans="1:7" ht="15">
      <c r="A166" s="88"/>
      <c r="B166" s="107"/>
      <c r="C166" s="56" t="s">
        <v>6</v>
      </c>
      <c r="D166" s="56">
        <v>25</v>
      </c>
      <c r="E166" s="23">
        <v>8</v>
      </c>
      <c r="F166" s="24">
        <f>E166/D166</f>
        <v>0.32</v>
      </c>
      <c r="G166" s="25">
        <f>E166*1500</f>
        <v>12000</v>
      </c>
    </row>
    <row r="167" spans="1:7" ht="15">
      <c r="A167" s="88"/>
      <c r="B167" s="107"/>
      <c r="C167" s="56" t="s">
        <v>7</v>
      </c>
      <c r="D167" s="56">
        <v>0</v>
      </c>
      <c r="E167" s="23" t="s">
        <v>12</v>
      </c>
      <c r="F167" s="24" t="s">
        <v>12</v>
      </c>
      <c r="G167" s="72" t="s">
        <v>12</v>
      </c>
    </row>
    <row r="168" spans="1:7" ht="15.75" thickBot="1">
      <c r="A168" s="88"/>
      <c r="B168" s="108"/>
      <c r="C168" s="62" t="s">
        <v>8</v>
      </c>
      <c r="D168" s="62">
        <v>20</v>
      </c>
      <c r="E168" s="58">
        <v>2</v>
      </c>
      <c r="F168" s="26">
        <f aca="true" t="shared" si="6" ref="F168:F173">E168/D168</f>
        <v>0.1</v>
      </c>
      <c r="G168" s="27">
        <f>E168*2000</f>
        <v>4000</v>
      </c>
    </row>
    <row r="169" spans="1:7" ht="15">
      <c r="A169" s="88"/>
      <c r="B169" s="106" t="s">
        <v>32</v>
      </c>
      <c r="C169" s="4" t="s">
        <v>5</v>
      </c>
      <c r="D169" s="4">
        <v>23</v>
      </c>
      <c r="E169" s="28">
        <v>1</v>
      </c>
      <c r="F169" s="29">
        <f t="shared" si="6"/>
        <v>0.043478260869565216</v>
      </c>
      <c r="G169" s="30">
        <f>E169*1000</f>
        <v>1000</v>
      </c>
    </row>
    <row r="170" spans="1:7" ht="15">
      <c r="A170" s="88"/>
      <c r="B170" s="107"/>
      <c r="C170" s="56" t="s">
        <v>6</v>
      </c>
      <c r="D170" s="70">
        <v>25</v>
      </c>
      <c r="E170" s="23">
        <v>3</v>
      </c>
      <c r="F170" s="24">
        <f t="shared" si="6"/>
        <v>0.12</v>
      </c>
      <c r="G170" s="25">
        <f>E170*1500</f>
        <v>4500</v>
      </c>
    </row>
    <row r="171" spans="1:7" ht="15">
      <c r="A171" s="88"/>
      <c r="B171" s="107"/>
      <c r="C171" s="56" t="s">
        <v>7</v>
      </c>
      <c r="D171" s="56">
        <v>18</v>
      </c>
      <c r="E171" s="23">
        <v>1</v>
      </c>
      <c r="F171" s="24">
        <f t="shared" si="6"/>
        <v>0.05555555555555555</v>
      </c>
      <c r="G171" s="25">
        <f>E171*2000</f>
        <v>2000</v>
      </c>
    </row>
    <row r="172" spans="1:7" ht="15.75" thickBot="1">
      <c r="A172" s="88"/>
      <c r="B172" s="108"/>
      <c r="C172" s="62" t="s">
        <v>8</v>
      </c>
      <c r="D172" s="56">
        <v>20</v>
      </c>
      <c r="E172" s="58">
        <v>2</v>
      </c>
      <c r="F172" s="26">
        <f t="shared" si="6"/>
        <v>0.1</v>
      </c>
      <c r="G172" s="27">
        <f>E172*2000</f>
        <v>4000</v>
      </c>
    </row>
    <row r="173" spans="1:7" ht="15">
      <c r="A173" s="88"/>
      <c r="B173" s="106" t="s">
        <v>46</v>
      </c>
      <c r="C173" s="4" t="s">
        <v>5</v>
      </c>
      <c r="D173" s="4">
        <v>25</v>
      </c>
      <c r="E173" s="28">
        <v>8</v>
      </c>
      <c r="F173" s="29">
        <f t="shared" si="6"/>
        <v>0.32</v>
      </c>
      <c r="G173" s="30">
        <f>E173*1000</f>
        <v>8000</v>
      </c>
    </row>
    <row r="174" spans="1:7" ht="15">
      <c r="A174" s="88"/>
      <c r="B174" s="107"/>
      <c r="C174" s="56" t="s">
        <v>6</v>
      </c>
      <c r="D174" s="56">
        <v>23</v>
      </c>
      <c r="E174" s="23">
        <v>15</v>
      </c>
      <c r="F174" s="24">
        <v>0</v>
      </c>
      <c r="G174" s="25">
        <f>E174*1500</f>
        <v>22500</v>
      </c>
    </row>
    <row r="175" spans="1:7" ht="15">
      <c r="A175" s="88"/>
      <c r="B175" s="107"/>
      <c r="C175" s="56" t="s">
        <v>7</v>
      </c>
      <c r="D175" s="56">
        <v>22</v>
      </c>
      <c r="E175" s="23">
        <v>4</v>
      </c>
      <c r="F175" s="24">
        <f>E175/D175</f>
        <v>0.18181818181818182</v>
      </c>
      <c r="G175" s="25">
        <f>E175*2000</f>
        <v>8000</v>
      </c>
    </row>
    <row r="176" spans="1:7" ht="15.75" thickBot="1">
      <c r="A176" s="88"/>
      <c r="B176" s="108"/>
      <c r="C176" s="62" t="s">
        <v>8</v>
      </c>
      <c r="D176" s="62">
        <v>0</v>
      </c>
      <c r="E176" s="23" t="s">
        <v>12</v>
      </c>
      <c r="F176" s="24" t="s">
        <v>12</v>
      </c>
      <c r="G176" s="72" t="s">
        <v>12</v>
      </c>
    </row>
    <row r="177" spans="1:7" ht="15">
      <c r="A177" s="88"/>
      <c r="B177" s="106" t="s">
        <v>47</v>
      </c>
      <c r="C177" s="4" t="s">
        <v>5</v>
      </c>
      <c r="D177" s="4">
        <v>18</v>
      </c>
      <c r="E177" s="28">
        <v>1</v>
      </c>
      <c r="F177" s="29">
        <f>E177/D177</f>
        <v>0.05555555555555555</v>
      </c>
      <c r="G177" s="30">
        <f>E177*1000</f>
        <v>1000</v>
      </c>
    </row>
    <row r="178" spans="1:7" ht="15">
      <c r="A178" s="88"/>
      <c r="B178" s="107"/>
      <c r="C178" s="56" t="s">
        <v>6</v>
      </c>
      <c r="D178" s="56">
        <v>0</v>
      </c>
      <c r="E178" s="73" t="s">
        <v>12</v>
      </c>
      <c r="F178" s="24" t="s">
        <v>12</v>
      </c>
      <c r="G178" s="72" t="s">
        <v>12</v>
      </c>
    </row>
    <row r="179" spans="1:7" ht="15">
      <c r="A179" s="88"/>
      <c r="B179" s="107"/>
      <c r="C179" s="56" t="s">
        <v>7</v>
      </c>
      <c r="D179" s="56">
        <v>18</v>
      </c>
      <c r="E179" s="73">
        <v>1</v>
      </c>
      <c r="F179" s="24">
        <f>E179/D179</f>
        <v>0.05555555555555555</v>
      </c>
      <c r="G179" s="25">
        <f>E179*2000</f>
        <v>2000</v>
      </c>
    </row>
    <row r="180" spans="1:7" ht="15.75" thickBot="1">
      <c r="A180" s="88"/>
      <c r="B180" s="108"/>
      <c r="C180" s="62" t="s">
        <v>8</v>
      </c>
      <c r="D180" s="62">
        <v>17</v>
      </c>
      <c r="E180" s="58">
        <v>2</v>
      </c>
      <c r="F180" s="24">
        <f>E180/D180</f>
        <v>0.11764705882352941</v>
      </c>
      <c r="G180" s="27">
        <f>E180*2000</f>
        <v>4000</v>
      </c>
    </row>
    <row r="181" spans="1:7" ht="15">
      <c r="A181" s="88"/>
      <c r="B181" s="106" t="s">
        <v>34</v>
      </c>
      <c r="C181" s="3" t="s">
        <v>5</v>
      </c>
      <c r="D181" s="3">
        <v>0</v>
      </c>
      <c r="E181" s="4" t="s">
        <v>12</v>
      </c>
      <c r="F181" s="5" t="s">
        <v>12</v>
      </c>
      <c r="G181" s="48" t="s">
        <v>12</v>
      </c>
    </row>
    <row r="182" spans="1:7" ht="15">
      <c r="A182" s="88"/>
      <c r="B182" s="107"/>
      <c r="C182" s="7" t="s">
        <v>6</v>
      </c>
      <c r="D182" s="7">
        <v>0</v>
      </c>
      <c r="E182" s="68" t="s">
        <v>12</v>
      </c>
      <c r="F182" s="24" t="s">
        <v>12</v>
      </c>
      <c r="G182" s="24" t="s">
        <v>12</v>
      </c>
    </row>
    <row r="183" spans="1:7" ht="15.75" thickBot="1">
      <c r="A183" s="88"/>
      <c r="B183" s="108"/>
      <c r="C183" s="12" t="s">
        <v>7</v>
      </c>
      <c r="D183" s="11">
        <v>13</v>
      </c>
      <c r="E183" s="14">
        <v>3</v>
      </c>
      <c r="F183" s="26">
        <f>E183/D183</f>
        <v>0.23076923076923078</v>
      </c>
      <c r="G183" s="27">
        <f>E183*2000</f>
        <v>6000</v>
      </c>
    </row>
    <row r="184" spans="1:7" ht="15.75" thickBot="1">
      <c r="A184" s="89"/>
      <c r="B184" s="31" t="s">
        <v>11</v>
      </c>
      <c r="C184" s="32" t="s">
        <v>12</v>
      </c>
      <c r="D184" s="32">
        <f>SUM(D157:D183)</f>
        <v>509</v>
      </c>
      <c r="E184" s="32">
        <f>SUM(E157:E183)</f>
        <v>90</v>
      </c>
      <c r="F184" s="36">
        <f>E184/D184</f>
        <v>0.17681728880157171</v>
      </c>
      <c r="G184" s="35">
        <f>SUM(G157:G183)</f>
        <v>132500</v>
      </c>
    </row>
    <row r="185" spans="1:7" ht="15" customHeight="1">
      <c r="A185" s="87" t="s">
        <v>85</v>
      </c>
      <c r="B185" s="106" t="s">
        <v>48</v>
      </c>
      <c r="C185" s="3" t="s">
        <v>5</v>
      </c>
      <c r="D185" s="3">
        <v>0</v>
      </c>
      <c r="E185" s="4" t="s">
        <v>12</v>
      </c>
      <c r="F185" s="5" t="s">
        <v>12</v>
      </c>
      <c r="G185" s="48" t="s">
        <v>12</v>
      </c>
    </row>
    <row r="186" spans="1:7" ht="15" customHeight="1">
      <c r="A186" s="88"/>
      <c r="B186" s="107"/>
      <c r="C186" s="7" t="s">
        <v>6</v>
      </c>
      <c r="D186" s="7">
        <v>7</v>
      </c>
      <c r="E186" s="8">
        <v>1</v>
      </c>
      <c r="F186" s="9">
        <f>E186/D186</f>
        <v>0.14285714285714285</v>
      </c>
      <c r="G186" s="10">
        <f>E186*1500</f>
        <v>1500</v>
      </c>
    </row>
    <row r="187" spans="1:7" ht="15.75" thickBot="1">
      <c r="A187" s="88"/>
      <c r="B187" s="108"/>
      <c r="C187" s="12" t="s">
        <v>7</v>
      </c>
      <c r="D187" s="11">
        <v>11</v>
      </c>
      <c r="E187" s="14">
        <v>1</v>
      </c>
      <c r="F187" s="26">
        <f>E187/D187</f>
        <v>0.09090909090909091</v>
      </c>
      <c r="G187" s="27">
        <f>E187*2000</f>
        <v>2000</v>
      </c>
    </row>
    <row r="188" spans="1:7" ht="15">
      <c r="A188" s="88"/>
      <c r="B188" s="106" t="s">
        <v>49</v>
      </c>
      <c r="C188" s="3" t="s">
        <v>5</v>
      </c>
      <c r="D188" s="3">
        <v>0</v>
      </c>
      <c r="E188" s="4" t="s">
        <v>12</v>
      </c>
      <c r="F188" s="5" t="s">
        <v>12</v>
      </c>
      <c r="G188" s="48" t="s">
        <v>12</v>
      </c>
    </row>
    <row r="189" spans="1:7" ht="15">
      <c r="A189" s="88"/>
      <c r="B189" s="107"/>
      <c r="C189" s="7" t="s">
        <v>6</v>
      </c>
      <c r="D189" s="7">
        <v>11</v>
      </c>
      <c r="E189" s="8">
        <v>2</v>
      </c>
      <c r="F189" s="9">
        <f>E189/D189</f>
        <v>0.18181818181818182</v>
      </c>
      <c r="G189" s="10">
        <f>E189*1500</f>
        <v>3000</v>
      </c>
    </row>
    <row r="190" spans="1:7" ht="15.75" thickBot="1">
      <c r="A190" s="88"/>
      <c r="B190" s="108"/>
      <c r="C190" s="12" t="s">
        <v>7</v>
      </c>
      <c r="D190" s="11">
        <v>6</v>
      </c>
      <c r="E190" s="14">
        <v>1</v>
      </c>
      <c r="F190" s="26">
        <f>E190/D190</f>
        <v>0.16666666666666666</v>
      </c>
      <c r="G190" s="27">
        <f>E190*2000</f>
        <v>2000</v>
      </c>
    </row>
    <row r="191" spans="1:7" ht="15">
      <c r="A191" s="88"/>
      <c r="B191" s="106" t="s">
        <v>50</v>
      </c>
      <c r="C191" s="4" t="s">
        <v>5</v>
      </c>
      <c r="D191" s="4">
        <v>13</v>
      </c>
      <c r="E191" s="28">
        <v>4</v>
      </c>
      <c r="F191" s="29">
        <f aca="true" t="shared" si="7" ref="F191:F214">E191/D191</f>
        <v>0.3076923076923077</v>
      </c>
      <c r="G191" s="30">
        <f>E191*1000</f>
        <v>4000</v>
      </c>
    </row>
    <row r="192" spans="1:7" ht="15">
      <c r="A192" s="88"/>
      <c r="B192" s="107"/>
      <c r="C192" s="70" t="s">
        <v>6</v>
      </c>
      <c r="D192" s="70">
        <v>13</v>
      </c>
      <c r="E192" s="23">
        <v>2</v>
      </c>
      <c r="F192" s="24">
        <f t="shared" si="7"/>
        <v>0.15384615384615385</v>
      </c>
      <c r="G192" s="25">
        <f>E192*1500</f>
        <v>3000</v>
      </c>
    </row>
    <row r="193" spans="1:7" ht="15">
      <c r="A193" s="88"/>
      <c r="B193" s="107"/>
      <c r="C193" s="56" t="s">
        <v>7</v>
      </c>
      <c r="D193" s="56">
        <v>12</v>
      </c>
      <c r="E193" s="23">
        <v>1</v>
      </c>
      <c r="F193" s="24">
        <f t="shared" si="7"/>
        <v>0.08333333333333333</v>
      </c>
      <c r="G193" s="25">
        <f>E193*2000</f>
        <v>2000</v>
      </c>
    </row>
    <row r="194" spans="1:7" ht="15.75" thickBot="1">
      <c r="A194" s="88"/>
      <c r="B194" s="108"/>
      <c r="C194" s="57" t="s">
        <v>8</v>
      </c>
      <c r="D194" s="57">
        <v>9</v>
      </c>
      <c r="E194" s="65">
        <v>1</v>
      </c>
      <c r="F194" s="26">
        <f t="shared" si="7"/>
        <v>0.1111111111111111</v>
      </c>
      <c r="G194" s="27">
        <f>E194*2000</f>
        <v>2000</v>
      </c>
    </row>
    <row r="195" spans="1:7" ht="15">
      <c r="A195" s="88"/>
      <c r="B195" s="106" t="s">
        <v>51</v>
      </c>
      <c r="C195" s="4" t="s">
        <v>5</v>
      </c>
      <c r="D195" s="4">
        <v>14</v>
      </c>
      <c r="E195" s="28">
        <v>5</v>
      </c>
      <c r="F195" s="29">
        <f t="shared" si="7"/>
        <v>0.35714285714285715</v>
      </c>
      <c r="G195" s="30">
        <f>E195*1000</f>
        <v>5000</v>
      </c>
    </row>
    <row r="196" spans="1:7" ht="15">
      <c r="A196" s="88"/>
      <c r="B196" s="107"/>
      <c r="C196" s="70" t="s">
        <v>6</v>
      </c>
      <c r="D196" s="70">
        <v>14</v>
      </c>
      <c r="E196" s="23">
        <v>2</v>
      </c>
      <c r="F196" s="24">
        <f t="shared" si="7"/>
        <v>0.14285714285714285</v>
      </c>
      <c r="G196" s="25">
        <f>E196*1500</f>
        <v>3000</v>
      </c>
    </row>
    <row r="197" spans="1:7" ht="15">
      <c r="A197" s="88"/>
      <c r="B197" s="107"/>
      <c r="C197" s="56" t="s">
        <v>7</v>
      </c>
      <c r="D197" s="56">
        <v>9</v>
      </c>
      <c r="E197" s="23">
        <v>4</v>
      </c>
      <c r="F197" s="24">
        <f t="shared" si="7"/>
        <v>0.4444444444444444</v>
      </c>
      <c r="G197" s="25">
        <f>E197*2000</f>
        <v>8000</v>
      </c>
    </row>
    <row r="198" spans="1:7" ht="15.75" thickBot="1">
      <c r="A198" s="88"/>
      <c r="B198" s="108"/>
      <c r="C198" s="57" t="s">
        <v>8</v>
      </c>
      <c r="D198" s="57">
        <v>10</v>
      </c>
      <c r="E198" s="65">
        <v>1</v>
      </c>
      <c r="F198" s="26">
        <f t="shared" si="7"/>
        <v>0.1</v>
      </c>
      <c r="G198" s="27">
        <f>E198*2000</f>
        <v>2000</v>
      </c>
    </row>
    <row r="199" spans="1:7" ht="15">
      <c r="A199" s="88"/>
      <c r="B199" s="106" t="s">
        <v>52</v>
      </c>
      <c r="C199" s="4" t="s">
        <v>5</v>
      </c>
      <c r="D199" s="4">
        <v>14</v>
      </c>
      <c r="E199" s="28">
        <v>2</v>
      </c>
      <c r="F199" s="29">
        <f t="shared" si="7"/>
        <v>0.14285714285714285</v>
      </c>
      <c r="G199" s="30">
        <f>E199*1000</f>
        <v>2000</v>
      </c>
    </row>
    <row r="200" spans="1:7" ht="15">
      <c r="A200" s="88"/>
      <c r="B200" s="107"/>
      <c r="C200" s="70" t="s">
        <v>6</v>
      </c>
      <c r="D200" s="70">
        <v>14</v>
      </c>
      <c r="E200" s="23">
        <v>1</v>
      </c>
      <c r="F200" s="24">
        <f t="shared" si="7"/>
        <v>0.07142857142857142</v>
      </c>
      <c r="G200" s="25">
        <f>E200*1500</f>
        <v>1500</v>
      </c>
    </row>
    <row r="201" spans="1:7" ht="15">
      <c r="A201" s="88"/>
      <c r="B201" s="107"/>
      <c r="C201" s="56" t="s">
        <v>7</v>
      </c>
      <c r="D201" s="56">
        <v>15</v>
      </c>
      <c r="E201" s="23">
        <v>4</v>
      </c>
      <c r="F201" s="24">
        <f t="shared" si="7"/>
        <v>0.26666666666666666</v>
      </c>
      <c r="G201" s="25">
        <f>E201*2000</f>
        <v>8000</v>
      </c>
    </row>
    <row r="202" spans="1:7" ht="15.75" thickBot="1">
      <c r="A202" s="88"/>
      <c r="B202" s="108"/>
      <c r="C202" s="57" t="s">
        <v>8</v>
      </c>
      <c r="D202" s="57">
        <v>14</v>
      </c>
      <c r="E202" s="65">
        <v>1</v>
      </c>
      <c r="F202" s="26">
        <f t="shared" si="7"/>
        <v>0.07142857142857142</v>
      </c>
      <c r="G202" s="27">
        <f>E202*2000</f>
        <v>2000</v>
      </c>
    </row>
    <row r="203" spans="1:7" ht="15">
      <c r="A203" s="88"/>
      <c r="B203" s="106" t="s">
        <v>53</v>
      </c>
      <c r="C203" s="4" t="s">
        <v>5</v>
      </c>
      <c r="D203" s="4">
        <v>11</v>
      </c>
      <c r="E203" s="28">
        <v>0</v>
      </c>
      <c r="F203" s="29">
        <f t="shared" si="7"/>
        <v>0</v>
      </c>
      <c r="G203" s="30">
        <f>E203*1000</f>
        <v>0</v>
      </c>
    </row>
    <row r="204" spans="1:7" ht="15">
      <c r="A204" s="88"/>
      <c r="B204" s="107"/>
      <c r="C204" s="70" t="s">
        <v>6</v>
      </c>
      <c r="D204" s="70">
        <v>12</v>
      </c>
      <c r="E204" s="23">
        <v>0</v>
      </c>
      <c r="F204" s="24">
        <f t="shared" si="7"/>
        <v>0</v>
      </c>
      <c r="G204" s="25">
        <f>E204*1500</f>
        <v>0</v>
      </c>
    </row>
    <row r="205" spans="1:7" ht="15">
      <c r="A205" s="88"/>
      <c r="B205" s="107"/>
      <c r="C205" s="56" t="s">
        <v>7</v>
      </c>
      <c r="D205" s="56">
        <v>10</v>
      </c>
      <c r="E205" s="23">
        <v>0</v>
      </c>
      <c r="F205" s="24">
        <f t="shared" si="7"/>
        <v>0</v>
      </c>
      <c r="G205" s="25">
        <f>E205*2000</f>
        <v>0</v>
      </c>
    </row>
    <row r="206" spans="1:7" ht="15.75" thickBot="1">
      <c r="A206" s="88"/>
      <c r="B206" s="108"/>
      <c r="C206" s="57" t="s">
        <v>8</v>
      </c>
      <c r="D206" s="57">
        <v>11</v>
      </c>
      <c r="E206" s="65">
        <v>0</v>
      </c>
      <c r="F206" s="26">
        <f t="shared" si="7"/>
        <v>0</v>
      </c>
      <c r="G206" s="27">
        <f>E206*2000</f>
        <v>0</v>
      </c>
    </row>
    <row r="207" spans="1:7" ht="15">
      <c r="A207" s="88"/>
      <c r="B207" s="112" t="s">
        <v>54</v>
      </c>
      <c r="C207" s="4" t="s">
        <v>5</v>
      </c>
      <c r="D207" s="4">
        <v>15</v>
      </c>
      <c r="E207" s="28">
        <v>0</v>
      </c>
      <c r="F207" s="29">
        <f t="shared" si="7"/>
        <v>0</v>
      </c>
      <c r="G207" s="30">
        <f>E207*1000</f>
        <v>0</v>
      </c>
    </row>
    <row r="208" spans="1:7" ht="15">
      <c r="A208" s="88"/>
      <c r="B208" s="113"/>
      <c r="C208" s="70" t="s">
        <v>6</v>
      </c>
      <c r="D208" s="70">
        <v>13</v>
      </c>
      <c r="E208" s="23">
        <v>0</v>
      </c>
      <c r="F208" s="24">
        <f t="shared" si="7"/>
        <v>0</v>
      </c>
      <c r="G208" s="25">
        <f>E208*1500</f>
        <v>0</v>
      </c>
    </row>
    <row r="209" spans="1:7" ht="15">
      <c r="A209" s="88"/>
      <c r="B209" s="113"/>
      <c r="C209" s="56" t="s">
        <v>7</v>
      </c>
      <c r="D209" s="56">
        <v>12</v>
      </c>
      <c r="E209" s="23">
        <v>1</v>
      </c>
      <c r="F209" s="24">
        <f t="shared" si="7"/>
        <v>0.08333333333333333</v>
      </c>
      <c r="G209" s="25">
        <f>E209*2000</f>
        <v>2000</v>
      </c>
    </row>
    <row r="210" spans="1:7" ht="15.75" thickBot="1">
      <c r="A210" s="88"/>
      <c r="B210" s="114"/>
      <c r="C210" s="57" t="s">
        <v>8</v>
      </c>
      <c r="D210" s="57">
        <v>14</v>
      </c>
      <c r="E210" s="65">
        <v>0</v>
      </c>
      <c r="F210" s="26">
        <f t="shared" si="7"/>
        <v>0</v>
      </c>
      <c r="G210" s="27">
        <f>E210*2000</f>
        <v>0</v>
      </c>
    </row>
    <row r="211" spans="1:7" ht="15">
      <c r="A211" s="88"/>
      <c r="B211" s="112" t="s">
        <v>55</v>
      </c>
      <c r="C211" s="4" t="s">
        <v>5</v>
      </c>
      <c r="D211" s="4">
        <v>7</v>
      </c>
      <c r="E211" s="28">
        <v>1</v>
      </c>
      <c r="F211" s="29">
        <f t="shared" si="7"/>
        <v>0.14285714285714285</v>
      </c>
      <c r="G211" s="30">
        <f>E211*1000</f>
        <v>1000</v>
      </c>
    </row>
    <row r="212" spans="1:7" ht="15">
      <c r="A212" s="88"/>
      <c r="B212" s="113"/>
      <c r="C212" s="70" t="s">
        <v>6</v>
      </c>
      <c r="D212" s="70">
        <v>8</v>
      </c>
      <c r="E212" s="23">
        <v>3</v>
      </c>
      <c r="F212" s="24">
        <f t="shared" si="7"/>
        <v>0.375</v>
      </c>
      <c r="G212" s="25">
        <f>E212*1500</f>
        <v>4500</v>
      </c>
    </row>
    <row r="213" spans="1:7" ht="15">
      <c r="A213" s="88"/>
      <c r="B213" s="113"/>
      <c r="C213" s="56" t="s">
        <v>7</v>
      </c>
      <c r="D213" s="56">
        <v>8</v>
      </c>
      <c r="E213" s="23">
        <v>1</v>
      </c>
      <c r="F213" s="24">
        <f t="shared" si="7"/>
        <v>0.125</v>
      </c>
      <c r="G213" s="25">
        <f>E213*2000</f>
        <v>2000</v>
      </c>
    </row>
    <row r="214" spans="1:7" ht="15.75" thickBot="1">
      <c r="A214" s="88"/>
      <c r="B214" s="114"/>
      <c r="C214" s="57" t="s">
        <v>8</v>
      </c>
      <c r="D214" s="57">
        <v>3</v>
      </c>
      <c r="E214" s="65">
        <v>0</v>
      </c>
      <c r="F214" s="26">
        <f t="shared" si="7"/>
        <v>0</v>
      </c>
      <c r="G214" s="27">
        <f>E214*2000</f>
        <v>0</v>
      </c>
    </row>
    <row r="215" spans="1:7" ht="15">
      <c r="A215" s="88"/>
      <c r="B215" s="112" t="s">
        <v>56</v>
      </c>
      <c r="C215" s="4" t="s">
        <v>5</v>
      </c>
      <c r="D215" s="4">
        <v>8</v>
      </c>
      <c r="E215" s="28">
        <v>0</v>
      </c>
      <c r="F215" s="29">
        <f>E215/D215</f>
        <v>0</v>
      </c>
      <c r="G215" s="30">
        <f>E215*1000</f>
        <v>0</v>
      </c>
    </row>
    <row r="216" spans="1:7" ht="15">
      <c r="A216" s="88"/>
      <c r="B216" s="113"/>
      <c r="C216" s="70" t="s">
        <v>6</v>
      </c>
      <c r="D216" s="70">
        <v>3</v>
      </c>
      <c r="E216" s="23">
        <v>0</v>
      </c>
      <c r="F216" s="24">
        <f>E216/D216</f>
        <v>0</v>
      </c>
      <c r="G216" s="25">
        <f>E216*1500</f>
        <v>0</v>
      </c>
    </row>
    <row r="217" spans="1:7" ht="15">
      <c r="A217" s="88"/>
      <c r="B217" s="113"/>
      <c r="C217" s="56" t="s">
        <v>7</v>
      </c>
      <c r="D217" s="56">
        <v>5</v>
      </c>
      <c r="E217" s="23">
        <v>1</v>
      </c>
      <c r="F217" s="24">
        <f>E217/D217</f>
        <v>0.2</v>
      </c>
      <c r="G217" s="25">
        <f>E217*2000</f>
        <v>2000</v>
      </c>
    </row>
    <row r="218" spans="1:7" ht="15.75" thickBot="1">
      <c r="A218" s="88"/>
      <c r="B218" s="114"/>
      <c r="C218" s="57" t="s">
        <v>8</v>
      </c>
      <c r="D218" s="57" t="s">
        <v>12</v>
      </c>
      <c r="E218" s="65" t="s">
        <v>12</v>
      </c>
      <c r="F218" s="26" t="s">
        <v>12</v>
      </c>
      <c r="G218" s="71" t="s">
        <v>12</v>
      </c>
    </row>
    <row r="219" spans="1:7" ht="15.75" thickBot="1">
      <c r="A219" s="89"/>
      <c r="B219" s="17" t="s">
        <v>11</v>
      </c>
      <c r="C219" s="18" t="s">
        <v>12</v>
      </c>
      <c r="D219" s="18">
        <f>SUM(D185:D218)</f>
        <v>326</v>
      </c>
      <c r="E219" s="18">
        <f>SUM(E185:E218)</f>
        <v>40</v>
      </c>
      <c r="F219" s="19">
        <f aca="true" t="shared" si="8" ref="F219:F242">E219/D219</f>
        <v>0.12269938650306748</v>
      </c>
      <c r="G219" s="21">
        <f>SUM(G185:G218)</f>
        <v>62500</v>
      </c>
    </row>
    <row r="220" spans="1:7" ht="15">
      <c r="A220" s="87" t="s">
        <v>86</v>
      </c>
      <c r="B220" s="106" t="s">
        <v>35</v>
      </c>
      <c r="C220" s="3" t="s">
        <v>5</v>
      </c>
      <c r="D220" s="3">
        <v>23</v>
      </c>
      <c r="E220" s="28">
        <v>7</v>
      </c>
      <c r="F220" s="29">
        <f t="shared" si="8"/>
        <v>0.30434782608695654</v>
      </c>
      <c r="G220" s="30">
        <f>E220*1000</f>
        <v>7000</v>
      </c>
    </row>
    <row r="221" spans="1:7" ht="15">
      <c r="A221" s="88"/>
      <c r="B221" s="107"/>
      <c r="C221" s="7" t="s">
        <v>6</v>
      </c>
      <c r="D221" s="53">
        <v>15</v>
      </c>
      <c r="E221" s="23">
        <v>5</v>
      </c>
      <c r="F221" s="24">
        <f t="shared" si="8"/>
        <v>0.3333333333333333</v>
      </c>
      <c r="G221" s="25">
        <f>E221*1500</f>
        <v>7500</v>
      </c>
    </row>
    <row r="222" spans="1:7" ht="15">
      <c r="A222" s="88"/>
      <c r="B222" s="107"/>
      <c r="C222" s="7" t="s">
        <v>7</v>
      </c>
      <c r="D222" s="7">
        <v>28</v>
      </c>
      <c r="E222" s="23">
        <v>5</v>
      </c>
      <c r="F222" s="24">
        <f t="shared" si="8"/>
        <v>0.17857142857142858</v>
      </c>
      <c r="G222" s="25">
        <f>E222*2000</f>
        <v>10000</v>
      </c>
    </row>
    <row r="223" spans="1:7" ht="15.75" thickBot="1">
      <c r="A223" s="88"/>
      <c r="B223" s="107"/>
      <c r="C223" s="74" t="s">
        <v>8</v>
      </c>
      <c r="D223" s="60">
        <v>19</v>
      </c>
      <c r="E223" s="61">
        <v>5</v>
      </c>
      <c r="F223" s="75">
        <f t="shared" si="8"/>
        <v>0.2631578947368421</v>
      </c>
      <c r="G223" s="76">
        <f>E223*2000</f>
        <v>10000</v>
      </c>
    </row>
    <row r="224" spans="1:7" ht="15.75" thickBot="1">
      <c r="A224" s="89"/>
      <c r="B224" s="31" t="s">
        <v>11</v>
      </c>
      <c r="C224" s="32" t="s">
        <v>12</v>
      </c>
      <c r="D224" s="32">
        <f>SUM(D220:D223)</f>
        <v>85</v>
      </c>
      <c r="E224" s="37">
        <f>SUM(E220:E223)</f>
        <v>22</v>
      </c>
      <c r="F224" s="36">
        <f t="shared" si="8"/>
        <v>0.25882352941176473</v>
      </c>
      <c r="G224" s="35">
        <f>SUM(G220:G223)</f>
        <v>34500</v>
      </c>
    </row>
    <row r="225" spans="1:8" ht="15">
      <c r="A225" s="87" t="s">
        <v>87</v>
      </c>
      <c r="B225" s="106" t="s">
        <v>57</v>
      </c>
      <c r="C225" s="3" t="s">
        <v>5</v>
      </c>
      <c r="D225" s="3">
        <v>44</v>
      </c>
      <c r="E225" s="28">
        <v>1</v>
      </c>
      <c r="F225" s="29">
        <f t="shared" si="8"/>
        <v>0.022727272727272728</v>
      </c>
      <c r="G225" s="30">
        <f>E225*1000</f>
        <v>1000</v>
      </c>
      <c r="H225" s="42"/>
    </row>
    <row r="226" spans="1:8" ht="15">
      <c r="A226" s="88"/>
      <c r="B226" s="107"/>
      <c r="C226" s="7" t="s">
        <v>6</v>
      </c>
      <c r="D226" s="53">
        <v>15</v>
      </c>
      <c r="E226" s="23">
        <v>2</v>
      </c>
      <c r="F226" s="24">
        <f t="shared" si="8"/>
        <v>0.13333333333333333</v>
      </c>
      <c r="G226" s="25">
        <f>E226*1500</f>
        <v>3000</v>
      </c>
      <c r="H226" s="42"/>
    </row>
    <row r="227" spans="1:8" ht="15">
      <c r="A227" s="88"/>
      <c r="B227" s="107"/>
      <c r="C227" s="7" t="s">
        <v>7</v>
      </c>
      <c r="D227" s="7">
        <v>34</v>
      </c>
      <c r="E227" s="23">
        <v>4</v>
      </c>
      <c r="F227" s="24">
        <f t="shared" si="8"/>
        <v>0.11764705882352941</v>
      </c>
      <c r="G227" s="25">
        <f>E227*2000</f>
        <v>8000</v>
      </c>
      <c r="H227" s="42"/>
    </row>
    <row r="228" spans="1:8" ht="15.75" thickBot="1">
      <c r="A228" s="88"/>
      <c r="B228" s="107"/>
      <c r="C228" s="74" t="s">
        <v>8</v>
      </c>
      <c r="D228" s="60">
        <v>29</v>
      </c>
      <c r="E228" s="61">
        <v>2</v>
      </c>
      <c r="F228" s="75">
        <f t="shared" si="8"/>
        <v>0.06896551724137931</v>
      </c>
      <c r="G228" s="76">
        <f>E228*2000</f>
        <v>4000</v>
      </c>
      <c r="H228" s="42"/>
    </row>
    <row r="229" spans="1:8" ht="15">
      <c r="A229" s="88"/>
      <c r="B229" s="106" t="s">
        <v>44</v>
      </c>
      <c r="C229" s="4" t="s">
        <v>5</v>
      </c>
      <c r="D229" s="4">
        <v>18</v>
      </c>
      <c r="E229" s="28">
        <v>1</v>
      </c>
      <c r="F229" s="29">
        <f>E229/D229</f>
        <v>0.05555555555555555</v>
      </c>
      <c r="G229" s="30">
        <f>E229*1000</f>
        <v>1000</v>
      </c>
      <c r="H229" s="42"/>
    </row>
    <row r="230" spans="1:8" ht="15.75" thickBot="1">
      <c r="A230" s="88"/>
      <c r="B230" s="108"/>
      <c r="C230" s="69" t="s">
        <v>6</v>
      </c>
      <c r="D230" s="69" t="s">
        <v>12</v>
      </c>
      <c r="E230" s="65" t="s">
        <v>12</v>
      </c>
      <c r="F230" s="26" t="s">
        <v>12</v>
      </c>
      <c r="G230" s="71" t="s">
        <v>12</v>
      </c>
      <c r="H230" s="42"/>
    </row>
    <row r="231" spans="1:8" ht="15">
      <c r="A231" s="88"/>
      <c r="B231" s="107" t="s">
        <v>18</v>
      </c>
      <c r="C231" s="53" t="s">
        <v>5</v>
      </c>
      <c r="D231" s="53">
        <v>40</v>
      </c>
      <c r="E231" s="68">
        <v>2</v>
      </c>
      <c r="F231" s="24">
        <f t="shared" si="8"/>
        <v>0.05</v>
      </c>
      <c r="G231" s="10">
        <f>E231*1000</f>
        <v>2000</v>
      </c>
      <c r="H231" s="42"/>
    </row>
    <row r="232" spans="1:8" ht="15">
      <c r="A232" s="88"/>
      <c r="B232" s="107"/>
      <c r="C232" s="7" t="s">
        <v>6</v>
      </c>
      <c r="D232" s="53">
        <v>33</v>
      </c>
      <c r="E232" s="23">
        <v>0</v>
      </c>
      <c r="F232" s="24">
        <f t="shared" si="8"/>
        <v>0</v>
      </c>
      <c r="G232" s="25">
        <f>E232*1500</f>
        <v>0</v>
      </c>
      <c r="H232" s="42"/>
    </row>
    <row r="233" spans="1:8" ht="15.75" thickBot="1">
      <c r="A233" s="88"/>
      <c r="B233" s="108"/>
      <c r="C233" s="11" t="s">
        <v>7</v>
      </c>
      <c r="D233" s="11">
        <v>40</v>
      </c>
      <c r="E233" s="58">
        <v>0</v>
      </c>
      <c r="F233" s="26">
        <f t="shared" si="8"/>
        <v>0</v>
      </c>
      <c r="G233" s="27">
        <f>E233*2000</f>
        <v>0</v>
      </c>
      <c r="H233" s="42"/>
    </row>
    <row r="234" spans="1:7" ht="15.75" thickBot="1">
      <c r="A234" s="89"/>
      <c r="B234" s="31" t="s">
        <v>11</v>
      </c>
      <c r="C234" s="32" t="s">
        <v>12</v>
      </c>
      <c r="D234" s="32">
        <f>SUM(D225:D233)</f>
        <v>253</v>
      </c>
      <c r="E234" s="32">
        <f>SUM(E225:E233)</f>
        <v>12</v>
      </c>
      <c r="F234" s="19">
        <f t="shared" si="8"/>
        <v>0.04743083003952569</v>
      </c>
      <c r="G234" s="35">
        <f>SUM(G225:G233)</f>
        <v>19000</v>
      </c>
    </row>
    <row r="235" spans="1:7" ht="15">
      <c r="A235" s="87" t="s">
        <v>88</v>
      </c>
      <c r="B235" s="106" t="s">
        <v>29</v>
      </c>
      <c r="C235" s="3" t="s">
        <v>5</v>
      </c>
      <c r="D235" s="3">
        <v>32</v>
      </c>
      <c r="E235" s="28">
        <v>1</v>
      </c>
      <c r="F235" s="29">
        <f t="shared" si="8"/>
        <v>0.03125</v>
      </c>
      <c r="G235" s="30">
        <f>E235*1000</f>
        <v>1000</v>
      </c>
    </row>
    <row r="236" spans="1:7" ht="15">
      <c r="A236" s="88"/>
      <c r="B236" s="107"/>
      <c r="C236" s="7" t="s">
        <v>6</v>
      </c>
      <c r="D236" s="53">
        <v>17</v>
      </c>
      <c r="E236" s="23">
        <v>1</v>
      </c>
      <c r="F236" s="24">
        <f t="shared" si="8"/>
        <v>0.058823529411764705</v>
      </c>
      <c r="G236" s="25">
        <f>E236*1500</f>
        <v>1500</v>
      </c>
    </row>
    <row r="237" spans="1:7" ht="15">
      <c r="A237" s="88"/>
      <c r="B237" s="107"/>
      <c r="C237" s="7" t="s">
        <v>7</v>
      </c>
      <c r="D237" s="7">
        <v>25</v>
      </c>
      <c r="E237" s="23">
        <v>0</v>
      </c>
      <c r="F237" s="24">
        <f t="shared" si="8"/>
        <v>0</v>
      </c>
      <c r="G237" s="25">
        <f>E237*2000</f>
        <v>0</v>
      </c>
    </row>
    <row r="238" spans="1:7" ht="15.75" thickBot="1">
      <c r="A238" s="88"/>
      <c r="B238" s="107"/>
      <c r="C238" s="74" t="s">
        <v>8</v>
      </c>
      <c r="D238" s="60">
        <v>28</v>
      </c>
      <c r="E238" s="61">
        <v>0</v>
      </c>
      <c r="F238" s="75">
        <f t="shared" si="8"/>
        <v>0</v>
      </c>
      <c r="G238" s="76">
        <f>E238*2000</f>
        <v>0</v>
      </c>
    </row>
    <row r="239" spans="1:7" ht="15">
      <c r="A239" s="88"/>
      <c r="B239" s="106" t="s">
        <v>24</v>
      </c>
      <c r="C239" s="3" t="s">
        <v>5</v>
      </c>
      <c r="D239" s="3">
        <v>32</v>
      </c>
      <c r="E239" s="28">
        <v>7</v>
      </c>
      <c r="F239" s="29">
        <f t="shared" si="8"/>
        <v>0.21875</v>
      </c>
      <c r="G239" s="30">
        <f>E239*1000</f>
        <v>7000</v>
      </c>
    </row>
    <row r="240" spans="1:7" ht="15">
      <c r="A240" s="88"/>
      <c r="B240" s="107"/>
      <c r="C240" s="7" t="s">
        <v>6</v>
      </c>
      <c r="D240" s="53">
        <v>30</v>
      </c>
      <c r="E240" s="23">
        <v>11</v>
      </c>
      <c r="F240" s="24">
        <f t="shared" si="8"/>
        <v>0.36666666666666664</v>
      </c>
      <c r="G240" s="25">
        <f>E240*1500</f>
        <v>16500</v>
      </c>
    </row>
    <row r="241" spans="1:7" ht="15">
      <c r="A241" s="88"/>
      <c r="B241" s="107"/>
      <c r="C241" s="7" t="s">
        <v>7</v>
      </c>
      <c r="D241" s="77">
        <v>31</v>
      </c>
      <c r="E241" s="23">
        <v>11</v>
      </c>
      <c r="F241" s="78">
        <f t="shared" si="8"/>
        <v>0.3548387096774194</v>
      </c>
      <c r="G241" s="25">
        <f>E241*2000</f>
        <v>22000</v>
      </c>
    </row>
    <row r="242" spans="1:7" ht="15.75" thickBot="1">
      <c r="A242" s="88"/>
      <c r="B242" s="108"/>
      <c r="C242" s="12" t="s">
        <v>8</v>
      </c>
      <c r="D242" s="12">
        <v>26</v>
      </c>
      <c r="E242" s="61">
        <v>4</v>
      </c>
      <c r="F242" s="75">
        <f t="shared" si="8"/>
        <v>0.15384615384615385</v>
      </c>
      <c r="G242" s="79">
        <f>E242*2000</f>
        <v>8000</v>
      </c>
    </row>
    <row r="243" spans="1:7" ht="15">
      <c r="A243" s="88"/>
      <c r="B243" s="106" t="s">
        <v>58</v>
      </c>
      <c r="C243" s="3" t="s">
        <v>5</v>
      </c>
      <c r="D243" s="3">
        <v>29</v>
      </c>
      <c r="E243" s="28">
        <v>3</v>
      </c>
      <c r="F243" s="29">
        <f>E243/D243</f>
        <v>0.10344827586206896</v>
      </c>
      <c r="G243" s="30">
        <f>E243*1000</f>
        <v>3000</v>
      </c>
    </row>
    <row r="244" spans="1:7" ht="15">
      <c r="A244" s="88"/>
      <c r="B244" s="107"/>
      <c r="C244" s="7" t="s">
        <v>6</v>
      </c>
      <c r="D244" s="53">
        <v>30</v>
      </c>
      <c r="E244" s="23">
        <v>2</v>
      </c>
      <c r="F244" s="24">
        <f>E244/D244</f>
        <v>0.06666666666666667</v>
      </c>
      <c r="G244" s="25">
        <f>E244*1500</f>
        <v>3000</v>
      </c>
    </row>
    <row r="245" spans="1:7" ht="15">
      <c r="A245" s="88"/>
      <c r="B245" s="107"/>
      <c r="C245" s="7" t="s">
        <v>7</v>
      </c>
      <c r="D245" s="7">
        <v>25</v>
      </c>
      <c r="E245" s="23">
        <v>1</v>
      </c>
      <c r="F245" s="24">
        <f>E245/D245</f>
        <v>0.04</v>
      </c>
      <c r="G245" s="25">
        <f>E245*2000</f>
        <v>2000</v>
      </c>
    </row>
    <row r="246" spans="1:7" ht="15.75" thickBot="1">
      <c r="A246" s="88"/>
      <c r="B246" s="108"/>
      <c r="C246" s="11" t="s">
        <v>8</v>
      </c>
      <c r="D246" s="12">
        <v>25</v>
      </c>
      <c r="E246" s="61">
        <v>0</v>
      </c>
      <c r="F246" s="75">
        <f>E246/D246</f>
        <v>0</v>
      </c>
      <c r="G246" s="76">
        <f>E246*2000</f>
        <v>0</v>
      </c>
    </row>
    <row r="247" spans="1:7" ht="15">
      <c r="A247" s="88"/>
      <c r="B247" s="106" t="s">
        <v>59</v>
      </c>
      <c r="C247" s="3" t="s">
        <v>5</v>
      </c>
      <c r="D247" s="3">
        <v>29</v>
      </c>
      <c r="E247" s="28">
        <v>3</v>
      </c>
      <c r="F247" s="29">
        <f aca="true" t="shared" si="9" ref="F247:F261">E247/D247</f>
        <v>0.10344827586206896</v>
      </c>
      <c r="G247" s="30">
        <f>E247*1000</f>
        <v>3000</v>
      </c>
    </row>
    <row r="248" spans="1:7" ht="15">
      <c r="A248" s="88"/>
      <c r="B248" s="107"/>
      <c r="C248" s="7" t="s">
        <v>6</v>
      </c>
      <c r="D248" s="53">
        <v>28</v>
      </c>
      <c r="E248" s="23">
        <v>2</v>
      </c>
      <c r="F248" s="24">
        <f t="shared" si="9"/>
        <v>0.07142857142857142</v>
      </c>
      <c r="G248" s="25">
        <f>E248*1500</f>
        <v>3000</v>
      </c>
    </row>
    <row r="249" spans="1:7" ht="15">
      <c r="A249" s="88"/>
      <c r="B249" s="107"/>
      <c r="C249" s="7" t="s">
        <v>7</v>
      </c>
      <c r="D249" s="7">
        <v>28</v>
      </c>
      <c r="E249" s="23">
        <v>0</v>
      </c>
      <c r="F249" s="24">
        <f t="shared" si="9"/>
        <v>0</v>
      </c>
      <c r="G249" s="25">
        <f>E249*2000</f>
        <v>0</v>
      </c>
    </row>
    <row r="250" spans="1:7" ht="15.75" thickBot="1">
      <c r="A250" s="88"/>
      <c r="B250" s="108"/>
      <c r="C250" s="11" t="s">
        <v>8</v>
      </c>
      <c r="D250" s="12">
        <v>26</v>
      </c>
      <c r="E250" s="13">
        <v>3</v>
      </c>
      <c r="F250" s="26">
        <f t="shared" si="9"/>
        <v>0.11538461538461539</v>
      </c>
      <c r="G250" s="27">
        <f>E250*2000</f>
        <v>6000</v>
      </c>
    </row>
    <row r="251" spans="1:7" ht="15">
      <c r="A251" s="88"/>
      <c r="B251" s="107" t="s">
        <v>60</v>
      </c>
      <c r="C251" s="3" t="s">
        <v>5</v>
      </c>
      <c r="D251" s="3">
        <v>30</v>
      </c>
      <c r="E251" s="28">
        <v>10</v>
      </c>
      <c r="F251" s="29">
        <f t="shared" si="9"/>
        <v>0.3333333333333333</v>
      </c>
      <c r="G251" s="30">
        <f>E251*1000</f>
        <v>10000</v>
      </c>
    </row>
    <row r="252" spans="1:7" ht="15">
      <c r="A252" s="88"/>
      <c r="B252" s="107"/>
      <c r="C252" s="7" t="s">
        <v>6</v>
      </c>
      <c r="D252" s="53">
        <v>30</v>
      </c>
      <c r="E252" s="23">
        <v>3</v>
      </c>
      <c r="F252" s="24">
        <f t="shared" si="9"/>
        <v>0.1</v>
      </c>
      <c r="G252" s="25">
        <f>E252*1500</f>
        <v>4500</v>
      </c>
    </row>
    <row r="253" spans="1:7" ht="15">
      <c r="A253" s="88"/>
      <c r="B253" s="107"/>
      <c r="C253" s="7" t="s">
        <v>7</v>
      </c>
      <c r="D253" s="7">
        <v>24</v>
      </c>
      <c r="E253" s="23">
        <v>4</v>
      </c>
      <c r="F253" s="24">
        <f t="shared" si="9"/>
        <v>0.16666666666666666</v>
      </c>
      <c r="G253" s="25">
        <f>E253*2000</f>
        <v>8000</v>
      </c>
    </row>
    <row r="254" spans="1:7" ht="15.75" thickBot="1">
      <c r="A254" s="88"/>
      <c r="B254" s="108"/>
      <c r="C254" s="11" t="s">
        <v>8</v>
      </c>
      <c r="D254" s="12">
        <v>24</v>
      </c>
      <c r="E254" s="58">
        <v>1</v>
      </c>
      <c r="F254" s="26">
        <f t="shared" si="9"/>
        <v>0.041666666666666664</v>
      </c>
      <c r="G254" s="27">
        <f>E254*2000</f>
        <v>2000</v>
      </c>
    </row>
    <row r="255" spans="1:7" ht="15">
      <c r="A255" s="88"/>
      <c r="B255" s="90" t="s">
        <v>22</v>
      </c>
      <c r="C255" s="53" t="s">
        <v>5</v>
      </c>
      <c r="D255" s="53">
        <v>31</v>
      </c>
      <c r="E255" s="68">
        <v>1</v>
      </c>
      <c r="F255" s="24">
        <f t="shared" si="9"/>
        <v>0.03225806451612903</v>
      </c>
      <c r="G255" s="10">
        <f>E255*1000</f>
        <v>1000</v>
      </c>
    </row>
    <row r="256" spans="1:7" ht="15">
      <c r="A256" s="88"/>
      <c r="B256" s="91"/>
      <c r="C256" s="7" t="s">
        <v>6</v>
      </c>
      <c r="D256" s="7">
        <v>28</v>
      </c>
      <c r="E256" s="23">
        <v>1</v>
      </c>
      <c r="F256" s="24">
        <f t="shared" si="9"/>
        <v>0.03571428571428571</v>
      </c>
      <c r="G256" s="25">
        <f>E256*1500</f>
        <v>1500</v>
      </c>
    </row>
    <row r="257" spans="1:7" ht="15.75" thickBot="1">
      <c r="A257" s="88"/>
      <c r="B257" s="92"/>
      <c r="C257" s="12" t="s">
        <v>7</v>
      </c>
      <c r="D257" s="11">
        <v>26</v>
      </c>
      <c r="E257" s="58">
        <v>0</v>
      </c>
      <c r="F257" s="26">
        <f t="shared" si="9"/>
        <v>0</v>
      </c>
      <c r="G257" s="27">
        <f>E257*2000</f>
        <v>0</v>
      </c>
    </row>
    <row r="258" spans="1:7" ht="15">
      <c r="A258" s="88"/>
      <c r="B258" s="106" t="s">
        <v>61</v>
      </c>
      <c r="C258" s="4" t="s">
        <v>5</v>
      </c>
      <c r="D258" s="4">
        <v>14</v>
      </c>
      <c r="E258" s="28">
        <v>3</v>
      </c>
      <c r="F258" s="24">
        <f>E258/D258</f>
        <v>0.21428571428571427</v>
      </c>
      <c r="G258" s="10">
        <f>E258*1000</f>
        <v>3000</v>
      </c>
    </row>
    <row r="259" spans="1:7" ht="15">
      <c r="A259" s="88"/>
      <c r="B259" s="107"/>
      <c r="C259" s="56" t="s">
        <v>6</v>
      </c>
      <c r="D259" s="56">
        <v>21</v>
      </c>
      <c r="E259" s="23">
        <v>1</v>
      </c>
      <c r="F259" s="24">
        <f>E259/D259</f>
        <v>0.047619047619047616</v>
      </c>
      <c r="G259" s="25">
        <f>E259*1500</f>
        <v>1500</v>
      </c>
    </row>
    <row r="260" spans="1:7" ht="15.75" thickBot="1">
      <c r="A260" s="88"/>
      <c r="B260" s="108"/>
      <c r="C260" s="57" t="s">
        <v>7</v>
      </c>
      <c r="D260" s="57">
        <v>14</v>
      </c>
      <c r="E260" s="58">
        <v>5</v>
      </c>
      <c r="F260" s="26">
        <f>E260/D260</f>
        <v>0.35714285714285715</v>
      </c>
      <c r="G260" s="27">
        <f>E260*2000</f>
        <v>10000</v>
      </c>
    </row>
    <row r="261" spans="1:7" ht="15.75" thickBot="1">
      <c r="A261" s="89"/>
      <c r="B261" s="31" t="s">
        <v>11</v>
      </c>
      <c r="C261" s="32" t="s">
        <v>12</v>
      </c>
      <c r="D261" s="32">
        <f>SUM(D235:D260)</f>
        <v>683</v>
      </c>
      <c r="E261" s="37">
        <f>SUM(E235:E260)</f>
        <v>78</v>
      </c>
      <c r="F261" s="19">
        <f t="shared" si="9"/>
        <v>0.11420204978038068</v>
      </c>
      <c r="G261" s="35">
        <f>SUM(G235:G260)</f>
        <v>117500</v>
      </c>
    </row>
    <row r="262" spans="1:7" ht="15">
      <c r="A262" s="87" t="s">
        <v>89</v>
      </c>
      <c r="B262" s="90" t="s">
        <v>22</v>
      </c>
      <c r="C262" s="3" t="s">
        <v>5</v>
      </c>
      <c r="D262" s="3">
        <v>31</v>
      </c>
      <c r="E262" s="28">
        <v>1</v>
      </c>
      <c r="F262" s="24">
        <f aca="true" t="shared" si="10" ref="F262:F270">E262/D262</f>
        <v>0.03225806451612903</v>
      </c>
      <c r="G262" s="10">
        <f>E262*1000</f>
        <v>1000</v>
      </c>
    </row>
    <row r="263" spans="1:7" ht="15">
      <c r="A263" s="88"/>
      <c r="B263" s="91"/>
      <c r="C263" s="7" t="s">
        <v>6</v>
      </c>
      <c r="D263" s="7">
        <v>26</v>
      </c>
      <c r="E263" s="23">
        <v>0</v>
      </c>
      <c r="F263" s="24">
        <f t="shared" si="10"/>
        <v>0</v>
      </c>
      <c r="G263" s="25">
        <f>E263*1500</f>
        <v>0</v>
      </c>
    </row>
    <row r="264" spans="1:7" ht="15.75" thickBot="1">
      <c r="A264" s="88"/>
      <c r="B264" s="92"/>
      <c r="C264" s="12" t="s">
        <v>7</v>
      </c>
      <c r="D264" s="11">
        <v>22</v>
      </c>
      <c r="E264" s="58">
        <v>0</v>
      </c>
      <c r="F264" s="26">
        <f t="shared" si="10"/>
        <v>0</v>
      </c>
      <c r="G264" s="27">
        <f>E264*2000</f>
        <v>0</v>
      </c>
    </row>
    <row r="265" spans="1:7" ht="15">
      <c r="A265" s="88"/>
      <c r="B265" s="90" t="s">
        <v>71</v>
      </c>
      <c r="C265" s="3" t="s">
        <v>5</v>
      </c>
      <c r="D265" s="3">
        <v>19</v>
      </c>
      <c r="E265" s="28">
        <v>1</v>
      </c>
      <c r="F265" s="24">
        <f t="shared" si="10"/>
        <v>0.05263157894736842</v>
      </c>
      <c r="G265" s="10">
        <f>E265*1000</f>
        <v>1000</v>
      </c>
    </row>
    <row r="266" spans="1:7" ht="15">
      <c r="A266" s="88"/>
      <c r="B266" s="91"/>
      <c r="C266" s="7" t="s">
        <v>6</v>
      </c>
      <c r="D266" s="7">
        <v>22</v>
      </c>
      <c r="E266" s="23">
        <v>0</v>
      </c>
      <c r="F266" s="24">
        <f t="shared" si="10"/>
        <v>0</v>
      </c>
      <c r="G266" s="25">
        <f>E266*1500</f>
        <v>0</v>
      </c>
    </row>
    <row r="267" spans="1:7" ht="15.75" thickBot="1">
      <c r="A267" s="88"/>
      <c r="B267" s="92"/>
      <c r="C267" s="12" t="s">
        <v>7</v>
      </c>
      <c r="D267" s="11">
        <v>23</v>
      </c>
      <c r="E267" s="58">
        <v>0</v>
      </c>
      <c r="F267" s="26">
        <f t="shared" si="10"/>
        <v>0</v>
      </c>
      <c r="G267" s="27">
        <f>E267*2000</f>
        <v>0</v>
      </c>
    </row>
    <row r="268" spans="1:7" ht="15">
      <c r="A268" s="88"/>
      <c r="B268" s="90" t="s">
        <v>39</v>
      </c>
      <c r="C268" s="3" t="s">
        <v>5</v>
      </c>
      <c r="D268" s="3">
        <v>31</v>
      </c>
      <c r="E268" s="28">
        <v>4</v>
      </c>
      <c r="F268" s="24">
        <f t="shared" si="10"/>
        <v>0.12903225806451613</v>
      </c>
      <c r="G268" s="10">
        <f>E268*1000</f>
        <v>4000</v>
      </c>
    </row>
    <row r="269" spans="1:7" ht="15">
      <c r="A269" s="88"/>
      <c r="B269" s="91"/>
      <c r="C269" s="7" t="s">
        <v>6</v>
      </c>
      <c r="D269" s="7">
        <v>25</v>
      </c>
      <c r="E269" s="23">
        <v>0</v>
      </c>
      <c r="F269" s="24">
        <f t="shared" si="10"/>
        <v>0</v>
      </c>
      <c r="G269" s="25">
        <f>E269*1500</f>
        <v>0</v>
      </c>
    </row>
    <row r="270" spans="1:7" ht="15.75" thickBot="1">
      <c r="A270" s="88"/>
      <c r="B270" s="92"/>
      <c r="C270" s="12" t="s">
        <v>7</v>
      </c>
      <c r="D270" s="11">
        <v>19</v>
      </c>
      <c r="E270" s="58">
        <v>0</v>
      </c>
      <c r="F270" s="26">
        <f t="shared" si="10"/>
        <v>0</v>
      </c>
      <c r="G270" s="27">
        <f>E270*2000</f>
        <v>0</v>
      </c>
    </row>
    <row r="271" spans="1:7" ht="15">
      <c r="A271" s="88"/>
      <c r="B271" s="90" t="s">
        <v>93</v>
      </c>
      <c r="C271" s="3" t="s">
        <v>5</v>
      </c>
      <c r="D271" s="3">
        <v>28</v>
      </c>
      <c r="E271" s="28">
        <v>0</v>
      </c>
      <c r="F271" s="24">
        <f>E271/D271</f>
        <v>0</v>
      </c>
      <c r="G271" s="10">
        <f>E271*1000</f>
        <v>0</v>
      </c>
    </row>
    <row r="272" spans="1:7" ht="15">
      <c r="A272" s="88"/>
      <c r="B272" s="91"/>
      <c r="C272" s="7" t="s">
        <v>6</v>
      </c>
      <c r="D272" s="7">
        <v>30</v>
      </c>
      <c r="E272" s="23">
        <v>1</v>
      </c>
      <c r="F272" s="24">
        <f>E272/D272</f>
        <v>0.03333333333333333</v>
      </c>
      <c r="G272" s="25">
        <f>E272*1500</f>
        <v>1500</v>
      </c>
    </row>
    <row r="273" spans="1:7" ht="15.75" thickBot="1">
      <c r="A273" s="88"/>
      <c r="B273" s="92"/>
      <c r="C273" s="12" t="s">
        <v>7</v>
      </c>
      <c r="D273" s="11">
        <v>16</v>
      </c>
      <c r="E273" s="58">
        <v>0</v>
      </c>
      <c r="F273" s="26">
        <f>E273/D273</f>
        <v>0</v>
      </c>
      <c r="G273" s="27">
        <f>E273*2000</f>
        <v>0</v>
      </c>
    </row>
    <row r="274" spans="1:8" ht="15">
      <c r="A274" s="88"/>
      <c r="B274" s="106" t="s">
        <v>59</v>
      </c>
      <c r="C274" s="3" t="s">
        <v>5</v>
      </c>
      <c r="D274" s="3">
        <v>30</v>
      </c>
      <c r="E274" s="28">
        <v>1</v>
      </c>
      <c r="F274" s="29">
        <f aca="true" t="shared" si="11" ref="F274:F312">E274/D274</f>
        <v>0.03333333333333333</v>
      </c>
      <c r="G274" s="30">
        <f>E274*1000</f>
        <v>1000</v>
      </c>
      <c r="H274" s="42"/>
    </row>
    <row r="275" spans="1:8" ht="15">
      <c r="A275" s="88"/>
      <c r="B275" s="107"/>
      <c r="C275" s="7" t="s">
        <v>6</v>
      </c>
      <c r="D275" s="53">
        <v>19</v>
      </c>
      <c r="E275" s="23">
        <v>3</v>
      </c>
      <c r="F275" s="24">
        <f t="shared" si="11"/>
        <v>0.15789473684210525</v>
      </c>
      <c r="G275" s="25">
        <f>E275*1500</f>
        <v>4500</v>
      </c>
      <c r="H275" s="42"/>
    </row>
    <row r="276" spans="1:8" ht="15">
      <c r="A276" s="88"/>
      <c r="B276" s="107"/>
      <c r="C276" s="7" t="s">
        <v>7</v>
      </c>
      <c r="D276" s="7">
        <v>20</v>
      </c>
      <c r="E276" s="23">
        <v>1</v>
      </c>
      <c r="F276" s="24">
        <f t="shared" si="11"/>
        <v>0.05</v>
      </c>
      <c r="G276" s="25">
        <f>E276*2000</f>
        <v>2000</v>
      </c>
      <c r="H276" s="42"/>
    </row>
    <row r="277" spans="1:8" ht="15.75" thickBot="1">
      <c r="A277" s="88"/>
      <c r="B277" s="108"/>
      <c r="C277" s="11" t="s">
        <v>8</v>
      </c>
      <c r="D277" s="12">
        <v>14</v>
      </c>
      <c r="E277" s="58">
        <v>0</v>
      </c>
      <c r="F277" s="26">
        <f t="shared" si="11"/>
        <v>0</v>
      </c>
      <c r="G277" s="27">
        <f>E277*2000</f>
        <v>0</v>
      </c>
      <c r="H277" s="42"/>
    </row>
    <row r="278" spans="1:7" ht="15">
      <c r="A278" s="88"/>
      <c r="B278" s="106" t="s">
        <v>28</v>
      </c>
      <c r="C278" s="3" t="s">
        <v>5</v>
      </c>
      <c r="D278" s="3">
        <v>29</v>
      </c>
      <c r="E278" s="28">
        <v>3</v>
      </c>
      <c r="F278" s="29">
        <f>E278/D278</f>
        <v>0.10344827586206896</v>
      </c>
      <c r="G278" s="30">
        <f>E278*1000</f>
        <v>3000</v>
      </c>
    </row>
    <row r="279" spans="1:7" ht="15">
      <c r="A279" s="88"/>
      <c r="B279" s="107"/>
      <c r="C279" s="7" t="s">
        <v>6</v>
      </c>
      <c r="D279" s="53">
        <v>18</v>
      </c>
      <c r="E279" s="23">
        <v>0</v>
      </c>
      <c r="F279" s="24">
        <f>E279/D279</f>
        <v>0</v>
      </c>
      <c r="G279" s="25">
        <f>E279*1500</f>
        <v>0</v>
      </c>
    </row>
    <row r="280" spans="1:7" ht="15">
      <c r="A280" s="88"/>
      <c r="B280" s="107"/>
      <c r="C280" s="7" t="s">
        <v>7</v>
      </c>
      <c r="D280" s="7">
        <v>19</v>
      </c>
      <c r="E280" s="23">
        <v>1</v>
      </c>
      <c r="F280" s="24">
        <f>E280/D280</f>
        <v>0.05263157894736842</v>
      </c>
      <c r="G280" s="25">
        <f>E280*2000</f>
        <v>2000</v>
      </c>
    </row>
    <row r="281" spans="1:7" ht="15.75" thickBot="1">
      <c r="A281" s="88"/>
      <c r="B281" s="108"/>
      <c r="C281" s="11" t="s">
        <v>8</v>
      </c>
      <c r="D281" s="12">
        <v>20</v>
      </c>
      <c r="E281" s="58">
        <v>1</v>
      </c>
      <c r="F281" s="26">
        <f>E281/D281</f>
        <v>0.05</v>
      </c>
      <c r="G281" s="27">
        <f>E281*2000</f>
        <v>2000</v>
      </c>
    </row>
    <row r="282" spans="1:7" ht="15">
      <c r="A282" s="88"/>
      <c r="B282" s="106" t="s">
        <v>24</v>
      </c>
      <c r="C282" s="3" t="s">
        <v>5</v>
      </c>
      <c r="D282" s="3">
        <v>32</v>
      </c>
      <c r="E282" s="28">
        <v>1</v>
      </c>
      <c r="F282" s="29">
        <f t="shared" si="11"/>
        <v>0.03125</v>
      </c>
      <c r="G282" s="30">
        <f>E282*1000</f>
        <v>1000</v>
      </c>
    </row>
    <row r="283" spans="1:7" ht="15">
      <c r="A283" s="88"/>
      <c r="B283" s="107"/>
      <c r="C283" s="7" t="s">
        <v>6</v>
      </c>
      <c r="D283" s="53">
        <v>26</v>
      </c>
      <c r="E283" s="23">
        <v>0</v>
      </c>
      <c r="F283" s="24">
        <f t="shared" si="11"/>
        <v>0</v>
      </c>
      <c r="G283" s="25">
        <f>E283*1500</f>
        <v>0</v>
      </c>
    </row>
    <row r="284" spans="1:7" ht="15">
      <c r="A284" s="88"/>
      <c r="B284" s="107"/>
      <c r="C284" s="7" t="s">
        <v>7</v>
      </c>
      <c r="D284" s="7">
        <v>26</v>
      </c>
      <c r="E284" s="23">
        <v>1</v>
      </c>
      <c r="F284" s="24">
        <f t="shared" si="11"/>
        <v>0.038461538461538464</v>
      </c>
      <c r="G284" s="25">
        <f>E284*2000</f>
        <v>2000</v>
      </c>
    </row>
    <row r="285" spans="1:7" ht="15.75" thickBot="1">
      <c r="A285" s="88"/>
      <c r="B285" s="108"/>
      <c r="C285" s="11" t="s">
        <v>8</v>
      </c>
      <c r="D285" s="12">
        <v>15</v>
      </c>
      <c r="E285" s="58">
        <v>0</v>
      </c>
      <c r="F285" s="26">
        <f t="shared" si="11"/>
        <v>0</v>
      </c>
      <c r="G285" s="27">
        <f>E285*2000</f>
        <v>0</v>
      </c>
    </row>
    <row r="286" spans="1:7" ht="15">
      <c r="A286" s="88"/>
      <c r="B286" s="106" t="s">
        <v>29</v>
      </c>
      <c r="C286" s="3" t="s">
        <v>5</v>
      </c>
      <c r="D286" s="3">
        <v>8</v>
      </c>
      <c r="E286" s="28">
        <v>0</v>
      </c>
      <c r="F286" s="29">
        <f t="shared" si="11"/>
        <v>0</v>
      </c>
      <c r="G286" s="30">
        <f>E286*1000</f>
        <v>0</v>
      </c>
    </row>
    <row r="287" spans="1:7" ht="15">
      <c r="A287" s="88"/>
      <c r="B287" s="107"/>
      <c r="C287" s="7" t="s">
        <v>6</v>
      </c>
      <c r="D287" s="53">
        <v>14</v>
      </c>
      <c r="E287" s="23">
        <v>1</v>
      </c>
      <c r="F287" s="24">
        <f t="shared" si="11"/>
        <v>0.07142857142857142</v>
      </c>
      <c r="G287" s="25">
        <f>E287*1500</f>
        <v>1500</v>
      </c>
    </row>
    <row r="288" spans="1:7" ht="15">
      <c r="A288" s="88"/>
      <c r="B288" s="107"/>
      <c r="C288" s="7" t="s">
        <v>7</v>
      </c>
      <c r="D288" s="7">
        <v>14</v>
      </c>
      <c r="E288" s="23">
        <v>2</v>
      </c>
      <c r="F288" s="24">
        <f t="shared" si="11"/>
        <v>0.14285714285714285</v>
      </c>
      <c r="G288" s="25">
        <f>E288*2000</f>
        <v>4000</v>
      </c>
    </row>
    <row r="289" spans="1:7" ht="15.75" thickBot="1">
      <c r="A289" s="88"/>
      <c r="B289" s="108"/>
      <c r="C289" s="11" t="s">
        <v>8</v>
      </c>
      <c r="D289" s="12">
        <v>11</v>
      </c>
      <c r="E289" s="58">
        <v>1</v>
      </c>
      <c r="F289" s="26">
        <f t="shared" si="11"/>
        <v>0.09090909090909091</v>
      </c>
      <c r="G289" s="27">
        <f>E289*2000</f>
        <v>2000</v>
      </c>
    </row>
    <row r="290" spans="1:7" ht="15">
      <c r="A290" s="88"/>
      <c r="B290" s="106" t="s">
        <v>72</v>
      </c>
      <c r="C290" s="3" t="s">
        <v>5</v>
      </c>
      <c r="D290" s="3">
        <v>23</v>
      </c>
      <c r="E290" s="28">
        <v>0</v>
      </c>
      <c r="F290" s="29">
        <f>E290/D290</f>
        <v>0</v>
      </c>
      <c r="G290" s="30">
        <f>E290*1000</f>
        <v>0</v>
      </c>
    </row>
    <row r="291" spans="1:7" ht="15">
      <c r="A291" s="88"/>
      <c r="B291" s="107"/>
      <c r="C291" s="7" t="s">
        <v>6</v>
      </c>
      <c r="D291" s="53">
        <v>10</v>
      </c>
      <c r="E291" s="23">
        <v>0</v>
      </c>
      <c r="F291" s="24">
        <f>E291/D291</f>
        <v>0</v>
      </c>
      <c r="G291" s="25">
        <f>E291*1500</f>
        <v>0</v>
      </c>
    </row>
    <row r="292" spans="1:7" ht="15">
      <c r="A292" s="88"/>
      <c r="B292" s="107"/>
      <c r="C292" s="7" t="s">
        <v>7</v>
      </c>
      <c r="D292" s="7">
        <v>13</v>
      </c>
      <c r="E292" s="23">
        <v>1</v>
      </c>
      <c r="F292" s="24">
        <f>E292/D292</f>
        <v>0.07692307692307693</v>
      </c>
      <c r="G292" s="25">
        <f>E292*2000</f>
        <v>2000</v>
      </c>
    </row>
    <row r="293" spans="1:7" ht="15.75" thickBot="1">
      <c r="A293" s="88"/>
      <c r="B293" s="107"/>
      <c r="C293" s="74" t="s">
        <v>8</v>
      </c>
      <c r="D293" s="60">
        <v>8</v>
      </c>
      <c r="E293" s="58">
        <v>0</v>
      </c>
      <c r="F293" s="26">
        <f>E293/D293</f>
        <v>0</v>
      </c>
      <c r="G293" s="27">
        <f>E293*2000</f>
        <v>0</v>
      </c>
    </row>
    <row r="294" spans="1:7" ht="15">
      <c r="A294" s="88"/>
      <c r="B294" s="106" t="s">
        <v>62</v>
      </c>
      <c r="C294" s="3" t="s">
        <v>5</v>
      </c>
      <c r="D294" s="3">
        <v>30</v>
      </c>
      <c r="E294" s="28">
        <v>2</v>
      </c>
      <c r="F294" s="29">
        <f t="shared" si="11"/>
        <v>0.06666666666666667</v>
      </c>
      <c r="G294" s="30">
        <f>E294*1000</f>
        <v>2000</v>
      </c>
    </row>
    <row r="295" spans="1:7" ht="15">
      <c r="A295" s="88"/>
      <c r="B295" s="107"/>
      <c r="C295" s="7" t="s">
        <v>6</v>
      </c>
      <c r="D295" s="53">
        <v>10</v>
      </c>
      <c r="E295" s="23">
        <v>3</v>
      </c>
      <c r="F295" s="24">
        <f t="shared" si="11"/>
        <v>0.3</v>
      </c>
      <c r="G295" s="25">
        <f>E295*1500</f>
        <v>4500</v>
      </c>
    </row>
    <row r="296" spans="1:7" ht="15">
      <c r="A296" s="88"/>
      <c r="B296" s="107"/>
      <c r="C296" s="7" t="s">
        <v>7</v>
      </c>
      <c r="D296" s="7">
        <v>25</v>
      </c>
      <c r="E296" s="23">
        <v>3</v>
      </c>
      <c r="F296" s="24">
        <f t="shared" si="11"/>
        <v>0.12</v>
      </c>
      <c r="G296" s="25">
        <f>E296*2000</f>
        <v>6000</v>
      </c>
    </row>
    <row r="297" spans="1:7" ht="15.75" thickBot="1">
      <c r="A297" s="88"/>
      <c r="B297" s="107"/>
      <c r="C297" s="74" t="s">
        <v>8</v>
      </c>
      <c r="D297" s="60">
        <v>13</v>
      </c>
      <c r="E297" s="58">
        <v>1</v>
      </c>
      <c r="F297" s="26">
        <f t="shared" si="11"/>
        <v>0.07692307692307693</v>
      </c>
      <c r="G297" s="27">
        <f>E297*2000</f>
        <v>2000</v>
      </c>
    </row>
    <row r="298" spans="1:7" ht="15.75" thickBot="1">
      <c r="A298" s="89"/>
      <c r="B298" s="31" t="s">
        <v>11</v>
      </c>
      <c r="C298" s="32" t="s">
        <v>12</v>
      </c>
      <c r="D298" s="32">
        <f>SUM(D262:D297)</f>
        <v>739</v>
      </c>
      <c r="E298" s="32">
        <f>SUM(E262:E297)</f>
        <v>33</v>
      </c>
      <c r="F298" s="36">
        <f t="shared" si="11"/>
        <v>0.044654939106901215</v>
      </c>
      <c r="G298" s="35">
        <f>SUM(G262:G297)</f>
        <v>49000</v>
      </c>
    </row>
    <row r="299" spans="1:7" ht="15">
      <c r="A299" s="87" t="s">
        <v>90</v>
      </c>
      <c r="B299" s="106" t="s">
        <v>63</v>
      </c>
      <c r="C299" s="3" t="s">
        <v>5</v>
      </c>
      <c r="D299" s="3">
        <v>16</v>
      </c>
      <c r="E299" s="28">
        <v>0</v>
      </c>
      <c r="F299" s="29">
        <f t="shared" si="11"/>
        <v>0</v>
      </c>
      <c r="G299" s="30">
        <f>E299*1000</f>
        <v>0</v>
      </c>
    </row>
    <row r="300" spans="1:7" ht="15">
      <c r="A300" s="88"/>
      <c r="B300" s="107"/>
      <c r="C300" s="7" t="s">
        <v>6</v>
      </c>
      <c r="D300" s="53">
        <v>18</v>
      </c>
      <c r="E300" s="23">
        <v>1</v>
      </c>
      <c r="F300" s="24">
        <f t="shared" si="11"/>
        <v>0.05555555555555555</v>
      </c>
      <c r="G300" s="25">
        <f>E300*1500</f>
        <v>1500</v>
      </c>
    </row>
    <row r="301" spans="1:7" ht="15">
      <c r="A301" s="88"/>
      <c r="B301" s="107"/>
      <c r="C301" s="7" t="s">
        <v>7</v>
      </c>
      <c r="D301" s="7">
        <v>11</v>
      </c>
      <c r="E301" s="23">
        <v>1</v>
      </c>
      <c r="F301" s="24">
        <f t="shared" si="11"/>
        <v>0.09090909090909091</v>
      </c>
      <c r="G301" s="25">
        <f>E301*2000</f>
        <v>2000</v>
      </c>
    </row>
    <row r="302" spans="1:7" ht="15.75" thickBot="1">
      <c r="A302" s="88"/>
      <c r="B302" s="107"/>
      <c r="C302" s="74" t="s">
        <v>8</v>
      </c>
      <c r="D302" s="60">
        <v>8</v>
      </c>
      <c r="E302" s="73">
        <v>0</v>
      </c>
      <c r="F302" s="26">
        <f t="shared" si="11"/>
        <v>0</v>
      </c>
      <c r="G302" s="27">
        <f>E302*2000</f>
        <v>0</v>
      </c>
    </row>
    <row r="303" spans="1:7" ht="15">
      <c r="A303" s="88"/>
      <c r="B303" s="106" t="s">
        <v>64</v>
      </c>
      <c r="C303" s="3" t="s">
        <v>5</v>
      </c>
      <c r="D303" s="3">
        <v>11</v>
      </c>
      <c r="E303" s="28">
        <v>1</v>
      </c>
      <c r="F303" s="29">
        <f t="shared" si="11"/>
        <v>0.09090909090909091</v>
      </c>
      <c r="G303" s="30">
        <f>E303*1000</f>
        <v>1000</v>
      </c>
    </row>
    <row r="304" spans="1:7" ht="15">
      <c r="A304" s="88"/>
      <c r="B304" s="107"/>
      <c r="C304" s="7" t="s">
        <v>6</v>
      </c>
      <c r="D304" s="53">
        <v>11</v>
      </c>
      <c r="E304" s="23">
        <v>2</v>
      </c>
      <c r="F304" s="24">
        <f t="shared" si="11"/>
        <v>0.18181818181818182</v>
      </c>
      <c r="G304" s="25">
        <f>E304*1500</f>
        <v>3000</v>
      </c>
    </row>
    <row r="305" spans="1:7" ht="15">
      <c r="A305" s="88"/>
      <c r="B305" s="107"/>
      <c r="C305" s="7" t="s">
        <v>7</v>
      </c>
      <c r="D305" s="7">
        <v>13</v>
      </c>
      <c r="E305" s="23">
        <v>1</v>
      </c>
      <c r="F305" s="24">
        <f t="shared" si="11"/>
        <v>0.07692307692307693</v>
      </c>
      <c r="G305" s="25">
        <f>E305*2000</f>
        <v>2000</v>
      </c>
    </row>
    <row r="306" spans="1:7" ht="15.75" thickBot="1">
      <c r="A306" s="88"/>
      <c r="B306" s="107"/>
      <c r="C306" s="74" t="s">
        <v>8</v>
      </c>
      <c r="D306" s="60">
        <v>11</v>
      </c>
      <c r="E306" s="73">
        <v>0</v>
      </c>
      <c r="F306" s="26">
        <f t="shared" si="11"/>
        <v>0</v>
      </c>
      <c r="G306" s="27">
        <f>E306*2000</f>
        <v>0</v>
      </c>
    </row>
    <row r="307" spans="1:7" ht="15">
      <c r="A307" s="88"/>
      <c r="B307" s="106" t="s">
        <v>19</v>
      </c>
      <c r="C307" s="3" t="s">
        <v>5</v>
      </c>
      <c r="D307" s="3">
        <v>13</v>
      </c>
      <c r="E307" s="28">
        <v>1</v>
      </c>
      <c r="F307" s="24">
        <f t="shared" si="11"/>
        <v>0.07692307692307693</v>
      </c>
      <c r="G307" s="6">
        <f>E307*1000</f>
        <v>1000</v>
      </c>
    </row>
    <row r="308" spans="1:7" ht="15">
      <c r="A308" s="88"/>
      <c r="B308" s="107"/>
      <c r="C308" s="7" t="s">
        <v>6</v>
      </c>
      <c r="D308" s="53">
        <v>11</v>
      </c>
      <c r="E308" s="23">
        <v>0</v>
      </c>
      <c r="F308" s="24">
        <f t="shared" si="11"/>
        <v>0</v>
      </c>
      <c r="G308" s="25">
        <f>E308*1500</f>
        <v>0</v>
      </c>
    </row>
    <row r="309" spans="1:7" ht="15.75" thickBot="1">
      <c r="A309" s="88"/>
      <c r="B309" s="108"/>
      <c r="C309" s="11" t="s">
        <v>7</v>
      </c>
      <c r="D309" s="11">
        <v>12</v>
      </c>
      <c r="E309" s="58">
        <v>0</v>
      </c>
      <c r="F309" s="26">
        <f t="shared" si="11"/>
        <v>0</v>
      </c>
      <c r="G309" s="27">
        <f>E309*2000</f>
        <v>0</v>
      </c>
    </row>
    <row r="310" spans="1:7" ht="15">
      <c r="A310" s="88"/>
      <c r="B310" s="106" t="s">
        <v>65</v>
      </c>
      <c r="C310" s="3" t="s">
        <v>5</v>
      </c>
      <c r="D310" s="3">
        <v>22</v>
      </c>
      <c r="E310" s="28">
        <v>1</v>
      </c>
      <c r="F310" s="24">
        <f t="shared" si="11"/>
        <v>0.045454545454545456</v>
      </c>
      <c r="G310" s="6">
        <f>E310*1000</f>
        <v>1000</v>
      </c>
    </row>
    <row r="311" spans="1:7" ht="15">
      <c r="A311" s="88"/>
      <c r="B311" s="107"/>
      <c r="C311" s="7" t="s">
        <v>6</v>
      </c>
      <c r="D311" s="53">
        <v>19</v>
      </c>
      <c r="E311" s="23">
        <v>2</v>
      </c>
      <c r="F311" s="24">
        <f t="shared" si="11"/>
        <v>0.10526315789473684</v>
      </c>
      <c r="G311" s="25">
        <f>E311*1500</f>
        <v>3000</v>
      </c>
    </row>
    <row r="312" spans="1:7" ht="15.75" thickBot="1">
      <c r="A312" s="88"/>
      <c r="B312" s="108"/>
      <c r="C312" s="11" t="s">
        <v>7</v>
      </c>
      <c r="D312" s="11">
        <v>16</v>
      </c>
      <c r="E312" s="58">
        <v>0</v>
      </c>
      <c r="F312" s="26">
        <f t="shared" si="11"/>
        <v>0</v>
      </c>
      <c r="G312" s="27">
        <f>E312*2000</f>
        <v>0</v>
      </c>
    </row>
    <row r="313" spans="1:7" ht="15">
      <c r="A313" s="88"/>
      <c r="B313" s="90" t="s">
        <v>17</v>
      </c>
      <c r="C313" s="3" t="s">
        <v>5</v>
      </c>
      <c r="D313" s="3">
        <v>34</v>
      </c>
      <c r="E313" s="28">
        <v>1</v>
      </c>
      <c r="F313" s="24">
        <f aca="true" t="shared" si="12" ref="F313:F321">E313/D313</f>
        <v>0.029411764705882353</v>
      </c>
      <c r="G313" s="6">
        <f>E313*1000</f>
        <v>1000</v>
      </c>
    </row>
    <row r="314" spans="1:7" ht="15">
      <c r="A314" s="88"/>
      <c r="B314" s="91"/>
      <c r="C314" s="7" t="s">
        <v>6</v>
      </c>
      <c r="D314" s="53">
        <v>34</v>
      </c>
      <c r="E314" s="23">
        <v>4</v>
      </c>
      <c r="F314" s="24">
        <f t="shared" si="12"/>
        <v>0.11764705882352941</v>
      </c>
      <c r="G314" s="25">
        <f>E314*1500</f>
        <v>6000</v>
      </c>
    </row>
    <row r="315" spans="1:7" ht="15.75" thickBot="1">
      <c r="A315" s="88"/>
      <c r="B315" s="92"/>
      <c r="C315" s="11" t="s">
        <v>7</v>
      </c>
      <c r="D315" s="11">
        <v>28</v>
      </c>
      <c r="E315" s="58">
        <v>0</v>
      </c>
      <c r="F315" s="26">
        <f t="shared" si="12"/>
        <v>0</v>
      </c>
      <c r="G315" s="27">
        <f>E315*2000</f>
        <v>0</v>
      </c>
    </row>
    <row r="316" spans="1:7" ht="15">
      <c r="A316" s="88"/>
      <c r="B316" s="106" t="s">
        <v>67</v>
      </c>
      <c r="C316" s="4" t="s">
        <v>5</v>
      </c>
      <c r="D316" s="4">
        <v>30</v>
      </c>
      <c r="E316" s="28">
        <v>0</v>
      </c>
      <c r="F316" s="5">
        <f t="shared" si="12"/>
        <v>0</v>
      </c>
      <c r="G316" s="6">
        <f>E316*1000</f>
        <v>0</v>
      </c>
    </row>
    <row r="317" spans="1:7" ht="15.75" thickBot="1">
      <c r="A317" s="88"/>
      <c r="B317" s="108"/>
      <c r="C317" s="69" t="s">
        <v>6</v>
      </c>
      <c r="D317" s="69">
        <v>22</v>
      </c>
      <c r="E317" s="58">
        <v>0</v>
      </c>
      <c r="F317" s="15">
        <f t="shared" si="12"/>
        <v>0</v>
      </c>
      <c r="G317" s="80">
        <f>E317*1500</f>
        <v>0</v>
      </c>
    </row>
    <row r="318" spans="1:7" ht="15">
      <c r="A318" s="88"/>
      <c r="B318" s="107" t="s">
        <v>18</v>
      </c>
      <c r="C318" s="53" t="s">
        <v>5</v>
      </c>
      <c r="D318" s="53">
        <v>40</v>
      </c>
      <c r="E318" s="68">
        <v>1</v>
      </c>
      <c r="F318" s="24">
        <f t="shared" si="12"/>
        <v>0.025</v>
      </c>
      <c r="G318" s="10">
        <f>E318*1000</f>
        <v>1000</v>
      </c>
    </row>
    <row r="319" spans="1:7" ht="15">
      <c r="A319" s="88"/>
      <c r="B319" s="107"/>
      <c r="C319" s="7" t="s">
        <v>6</v>
      </c>
      <c r="D319" s="53">
        <v>42</v>
      </c>
      <c r="E319" s="23">
        <v>1</v>
      </c>
      <c r="F319" s="24">
        <f t="shared" si="12"/>
        <v>0.023809523809523808</v>
      </c>
      <c r="G319" s="25">
        <f>E319*1500</f>
        <v>1500</v>
      </c>
    </row>
    <row r="320" spans="1:7" ht="15.75" thickBot="1">
      <c r="A320" s="88"/>
      <c r="B320" s="108"/>
      <c r="C320" s="11" t="s">
        <v>7</v>
      </c>
      <c r="D320" s="11">
        <v>41</v>
      </c>
      <c r="E320" s="58">
        <v>0</v>
      </c>
      <c r="F320" s="26">
        <f t="shared" si="12"/>
        <v>0</v>
      </c>
      <c r="G320" s="27">
        <f>E320*2000</f>
        <v>0</v>
      </c>
    </row>
    <row r="321" spans="1:7" ht="15.75" thickBot="1">
      <c r="A321" s="89"/>
      <c r="B321" s="31" t="s">
        <v>11</v>
      </c>
      <c r="C321" s="32" t="s">
        <v>12</v>
      </c>
      <c r="D321" s="32">
        <f>SUM(D299:D320)</f>
        <v>463</v>
      </c>
      <c r="E321" s="32">
        <f>SUM(E299:E320)</f>
        <v>17</v>
      </c>
      <c r="F321" s="36">
        <f t="shared" si="12"/>
        <v>0.0367170626349892</v>
      </c>
      <c r="G321" s="35">
        <f>SUM(G299:G320)</f>
        <v>24000</v>
      </c>
    </row>
    <row r="322" spans="1:7" ht="15" customHeight="1">
      <c r="A322" s="87" t="s">
        <v>91</v>
      </c>
      <c r="B322" s="106" t="s">
        <v>68</v>
      </c>
      <c r="C322" s="3" t="s">
        <v>5</v>
      </c>
      <c r="D322" s="3">
        <v>30</v>
      </c>
      <c r="E322" s="28">
        <v>0</v>
      </c>
      <c r="F322" s="29">
        <f aca="true" t="shared" si="13" ref="F322:F333">E322/D322</f>
        <v>0</v>
      </c>
      <c r="G322" s="30">
        <f>E322*1000</f>
        <v>0</v>
      </c>
    </row>
    <row r="323" spans="1:7" ht="15">
      <c r="A323" s="88"/>
      <c r="B323" s="107"/>
      <c r="C323" s="7" t="s">
        <v>6</v>
      </c>
      <c r="D323" s="53">
        <v>20</v>
      </c>
      <c r="E323" s="23">
        <v>2</v>
      </c>
      <c r="F323" s="24">
        <f t="shared" si="13"/>
        <v>0.1</v>
      </c>
      <c r="G323" s="25">
        <f>E323*1500</f>
        <v>3000</v>
      </c>
    </row>
    <row r="324" spans="1:7" ht="15">
      <c r="A324" s="88"/>
      <c r="B324" s="107"/>
      <c r="C324" s="7" t="s">
        <v>7</v>
      </c>
      <c r="D324" s="7">
        <v>16</v>
      </c>
      <c r="E324" s="23">
        <v>2</v>
      </c>
      <c r="F324" s="24">
        <f t="shared" si="13"/>
        <v>0.125</v>
      </c>
      <c r="G324" s="25">
        <f>E324*2000</f>
        <v>4000</v>
      </c>
    </row>
    <row r="325" spans="1:7" ht="15.75" thickBot="1">
      <c r="A325" s="88"/>
      <c r="B325" s="107"/>
      <c r="C325" s="74" t="s">
        <v>8</v>
      </c>
      <c r="D325" s="60">
        <v>23</v>
      </c>
      <c r="E325" s="73">
        <v>1</v>
      </c>
      <c r="F325" s="26">
        <f t="shared" si="13"/>
        <v>0.043478260869565216</v>
      </c>
      <c r="G325" s="27">
        <f>E325*2000</f>
        <v>2000</v>
      </c>
    </row>
    <row r="326" spans="1:7" ht="15">
      <c r="A326" s="88"/>
      <c r="B326" s="90" t="s">
        <v>13</v>
      </c>
      <c r="C326" s="3" t="s">
        <v>5</v>
      </c>
      <c r="D326" s="3">
        <v>9</v>
      </c>
      <c r="E326" s="4">
        <v>1</v>
      </c>
      <c r="F326" s="5">
        <f t="shared" si="13"/>
        <v>0.1111111111111111</v>
      </c>
      <c r="G326" s="6">
        <f>E326*1000</f>
        <v>1000</v>
      </c>
    </row>
    <row r="327" spans="1:7" ht="15">
      <c r="A327" s="88"/>
      <c r="B327" s="91"/>
      <c r="C327" s="7" t="s">
        <v>6</v>
      </c>
      <c r="D327" s="7">
        <v>6</v>
      </c>
      <c r="E327" s="8">
        <v>3</v>
      </c>
      <c r="F327" s="9">
        <f t="shared" si="13"/>
        <v>0.5</v>
      </c>
      <c r="G327" s="10">
        <f>E327*1500</f>
        <v>4500</v>
      </c>
    </row>
    <row r="328" spans="1:7" ht="15.75" thickBot="1">
      <c r="A328" s="88"/>
      <c r="B328" s="92"/>
      <c r="C328" s="12" t="s">
        <v>7</v>
      </c>
      <c r="D328" s="11">
        <v>5</v>
      </c>
      <c r="E328" s="14">
        <v>3</v>
      </c>
      <c r="F328" s="15">
        <f t="shared" si="13"/>
        <v>0.6</v>
      </c>
      <c r="G328" s="16">
        <f>E328*2000</f>
        <v>6000</v>
      </c>
    </row>
    <row r="329" spans="1:7" ht="15">
      <c r="A329" s="88"/>
      <c r="B329" s="90" t="s">
        <v>69</v>
      </c>
      <c r="C329" s="3" t="s">
        <v>5</v>
      </c>
      <c r="D329" s="3">
        <v>6</v>
      </c>
      <c r="E329" s="4">
        <v>1</v>
      </c>
      <c r="F329" s="5">
        <f t="shared" si="13"/>
        <v>0.16666666666666666</v>
      </c>
      <c r="G329" s="6">
        <f>E329*1000</f>
        <v>1000</v>
      </c>
    </row>
    <row r="330" spans="1:7" ht="15">
      <c r="A330" s="88"/>
      <c r="B330" s="91"/>
      <c r="C330" s="7" t="s">
        <v>6</v>
      </c>
      <c r="D330" s="7">
        <v>15</v>
      </c>
      <c r="E330" s="8">
        <v>1</v>
      </c>
      <c r="F330" s="9">
        <f t="shared" si="13"/>
        <v>0.06666666666666667</v>
      </c>
      <c r="G330" s="10">
        <f>E330*1500</f>
        <v>1500</v>
      </c>
    </row>
    <row r="331" spans="1:7" ht="15.75" thickBot="1">
      <c r="A331" s="88"/>
      <c r="B331" s="92"/>
      <c r="C331" s="12" t="s">
        <v>7</v>
      </c>
      <c r="D331" s="11">
        <v>9</v>
      </c>
      <c r="E331" s="14">
        <v>0</v>
      </c>
      <c r="F331" s="15">
        <f t="shared" si="13"/>
        <v>0</v>
      </c>
      <c r="G331" s="16">
        <f>E331*2000</f>
        <v>0</v>
      </c>
    </row>
    <row r="332" spans="1:7" ht="15.75" thickBot="1">
      <c r="A332" s="89"/>
      <c r="B332" s="31" t="s">
        <v>11</v>
      </c>
      <c r="C332" s="32" t="s">
        <v>12</v>
      </c>
      <c r="D332" s="32">
        <f>SUM(D322:D331)</f>
        <v>139</v>
      </c>
      <c r="E332" s="37">
        <f>SUM(E322:E331)</f>
        <v>14</v>
      </c>
      <c r="F332" s="36">
        <f t="shared" si="13"/>
        <v>0.10071942446043165</v>
      </c>
      <c r="G332" s="35">
        <f>SUM(G322:G331)</f>
        <v>23000</v>
      </c>
    </row>
    <row r="333" spans="1:7" ht="15.75" thickBot="1">
      <c r="A333" s="115" t="s">
        <v>11</v>
      </c>
      <c r="B333" s="116"/>
      <c r="C333" s="38" t="s">
        <v>12</v>
      </c>
      <c r="D333" s="39">
        <f>SUM(D15,D85,D105,D114,D128,D137,D156,D184,D219,D224,D234,D261,D298,D321,D332)</f>
        <v>6019</v>
      </c>
      <c r="E333" s="39">
        <f>SUM(E15,E85,E105,E114,E128,E137,E156,E184,E219,E224,E234,E261,E298,E321,E332)</f>
        <v>626</v>
      </c>
      <c r="F333" s="40">
        <f t="shared" si="13"/>
        <v>0.10400398737331783</v>
      </c>
      <c r="G333" s="41">
        <f>SUM(G15,G85,G105,G114,G128,G137,G156,G184,G219,G224,G234,G261,G298,G321,G332)</f>
        <v>950000</v>
      </c>
    </row>
  </sheetData>
  <sheetProtection/>
  <mergeCells count="112">
    <mergeCell ref="B265:B267"/>
    <mergeCell ref="B268:B270"/>
    <mergeCell ref="B278:B281"/>
    <mergeCell ref="B290:B293"/>
    <mergeCell ref="A322:A332"/>
    <mergeCell ref="B322:B325"/>
    <mergeCell ref="B326:B328"/>
    <mergeCell ref="B329:B331"/>
    <mergeCell ref="A262:A298"/>
    <mergeCell ref="B271:B273"/>
    <mergeCell ref="A333:B333"/>
    <mergeCell ref="A299:A321"/>
    <mergeCell ref="B299:B302"/>
    <mergeCell ref="B303:B306"/>
    <mergeCell ref="B307:B309"/>
    <mergeCell ref="B310:B312"/>
    <mergeCell ref="B313:B315"/>
    <mergeCell ref="B316:B317"/>
    <mergeCell ref="B318:B320"/>
    <mergeCell ref="B262:B264"/>
    <mergeCell ref="B274:B277"/>
    <mergeCell ref="B282:B285"/>
    <mergeCell ref="B286:B289"/>
    <mergeCell ref="B294:B297"/>
    <mergeCell ref="A235:A261"/>
    <mergeCell ref="B235:B238"/>
    <mergeCell ref="B239:B242"/>
    <mergeCell ref="B243:B246"/>
    <mergeCell ref="B247:B250"/>
    <mergeCell ref="B251:B254"/>
    <mergeCell ref="B255:B257"/>
    <mergeCell ref="B258:B260"/>
    <mergeCell ref="A220:A224"/>
    <mergeCell ref="B220:B223"/>
    <mergeCell ref="A225:A234"/>
    <mergeCell ref="B225:B228"/>
    <mergeCell ref="B229:B230"/>
    <mergeCell ref="B231:B233"/>
    <mergeCell ref="A185:A219"/>
    <mergeCell ref="B185:B187"/>
    <mergeCell ref="B188:B190"/>
    <mergeCell ref="B191:B194"/>
    <mergeCell ref="B195:B198"/>
    <mergeCell ref="B199:B202"/>
    <mergeCell ref="B203:B206"/>
    <mergeCell ref="B207:B210"/>
    <mergeCell ref="B211:B214"/>
    <mergeCell ref="B215:B218"/>
    <mergeCell ref="A157:A184"/>
    <mergeCell ref="B157:B160"/>
    <mergeCell ref="B161:B164"/>
    <mergeCell ref="B165:B168"/>
    <mergeCell ref="B169:B172"/>
    <mergeCell ref="B173:B176"/>
    <mergeCell ref="B177:B180"/>
    <mergeCell ref="B181:B183"/>
    <mergeCell ref="A129:A137"/>
    <mergeCell ref="B129:B132"/>
    <mergeCell ref="B133:B136"/>
    <mergeCell ref="A138:A156"/>
    <mergeCell ref="B138:B140"/>
    <mergeCell ref="B141:B143"/>
    <mergeCell ref="B144:B146"/>
    <mergeCell ref="B147:B150"/>
    <mergeCell ref="B151:B152"/>
    <mergeCell ref="B153:B155"/>
    <mergeCell ref="B19:B21"/>
    <mergeCell ref="A106:A114"/>
    <mergeCell ref="B106:B109"/>
    <mergeCell ref="B110:B113"/>
    <mergeCell ref="A115:A128"/>
    <mergeCell ref="B115:B118"/>
    <mergeCell ref="B119:B121"/>
    <mergeCell ref="B122:B124"/>
    <mergeCell ref="B125:B127"/>
    <mergeCell ref="B73:B76"/>
    <mergeCell ref="B43:B45"/>
    <mergeCell ref="A86:A105"/>
    <mergeCell ref="B86:B89"/>
    <mergeCell ref="B90:B93"/>
    <mergeCell ref="B94:B97"/>
    <mergeCell ref="B98:B101"/>
    <mergeCell ref="B102:B104"/>
    <mergeCell ref="A16:A85"/>
    <mergeCell ref="B16:B18"/>
    <mergeCell ref="B22:B24"/>
    <mergeCell ref="B25:B27"/>
    <mergeCell ref="B28:B30"/>
    <mergeCell ref="B31:B33"/>
    <mergeCell ref="B34:B36"/>
    <mergeCell ref="B40:B42"/>
    <mergeCell ref="B37:B39"/>
    <mergeCell ref="A4:A15"/>
    <mergeCell ref="B4:B7"/>
    <mergeCell ref="B8:B11"/>
    <mergeCell ref="A1:G1"/>
    <mergeCell ref="A2:A3"/>
    <mergeCell ref="B2:B3"/>
    <mergeCell ref="C2:C3"/>
    <mergeCell ref="D2:D3"/>
    <mergeCell ref="E2:G2"/>
    <mergeCell ref="B12:B14"/>
    <mergeCell ref="B81:B84"/>
    <mergeCell ref="B77:B80"/>
    <mergeCell ref="B46:B48"/>
    <mergeCell ref="B58:B60"/>
    <mergeCell ref="B49:B51"/>
    <mergeCell ref="B55:B57"/>
    <mergeCell ref="B52:B54"/>
    <mergeCell ref="B61:B64"/>
    <mergeCell ref="B65:B68"/>
    <mergeCell ref="B69:B72"/>
  </mergeCells>
  <printOptions horizontalCentered="1"/>
  <pageMargins left="0.3937007874015748" right="0.3937007874015748" top="0.35433070866141736" bottom="0.5511811023622047" header="0.15748031496062992" footer="0.1574803149606299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91. zasedání Rady Karlovarského kraje, které se uskutečnilo dne 08.08.2022 (k bodu č. 33)</dc:title>
  <dc:subject/>
  <dc:creator>Lauermannová Irena</dc:creator>
  <cp:keywords/>
  <dc:description/>
  <cp:lastModifiedBy>Valentová Marie</cp:lastModifiedBy>
  <cp:lastPrinted>2022-02-18T10:48:03Z</cp:lastPrinted>
  <dcterms:created xsi:type="dcterms:W3CDTF">2021-02-22T11:20:16Z</dcterms:created>
  <dcterms:modified xsi:type="dcterms:W3CDTF">2022-08-09T07:34:42Z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