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5360" windowHeight="9150" activeTab="0"/>
  </bookViews>
  <sheets>
    <sheet name="dt 1 - 3 dle abecedy" sheetId="1" r:id="rId1"/>
  </sheets>
  <definedNames>
    <definedName name="_xlnm._FilterDatabase" localSheetId="0" hidden="1">'dt 1 - 3 dle abecedy'!$A$1:$IV$79</definedName>
    <definedName name="_xlnm.Print_Area" localSheetId="0">'dt 1 - 3 dle abecedy'!$A$1:$O$86</definedName>
  </definedNames>
  <calcPr fullCalcOnLoad="1"/>
</workbook>
</file>

<file path=xl/sharedStrings.xml><?xml version="1.0" encoding="utf-8"?>
<sst xmlns="http://schemas.openxmlformats.org/spreadsheetml/2006/main" count="277" uniqueCount="190">
  <si>
    <t>Žadatel</t>
  </si>
  <si>
    <t>IČO</t>
  </si>
  <si>
    <t>Celkové náklady</t>
  </si>
  <si>
    <t>%</t>
  </si>
  <si>
    <t>Název akce (dle žádosti)</t>
  </si>
  <si>
    <t>datum předložení žádosti</t>
  </si>
  <si>
    <t>Požadovaná dotace</t>
  </si>
  <si>
    <t xml:space="preserve">dotace investiční/ neinvestiční (I/N) </t>
  </si>
  <si>
    <t xml:space="preserve">č. dt </t>
  </si>
  <si>
    <t>Navržená dotace</t>
  </si>
  <si>
    <t>Úprava dotace dle pravidel POV</t>
  </si>
  <si>
    <t>počet obyv.</t>
  </si>
  <si>
    <t>% navržené dotace z celkových nákladů</t>
  </si>
  <si>
    <t>Poznámka</t>
  </si>
  <si>
    <t xml:space="preserve">Zlatá stuha </t>
  </si>
  <si>
    <t>Modrá stuha</t>
  </si>
  <si>
    <t>Bílá stuha</t>
  </si>
  <si>
    <t>Zelená stuha</t>
  </si>
  <si>
    <t>Oranžová stuha</t>
  </si>
  <si>
    <t>0-500 obyvatel</t>
  </si>
  <si>
    <t>Počet obyvatel</t>
  </si>
  <si>
    <t>Krásná</t>
  </si>
  <si>
    <t>Lomnice</t>
  </si>
  <si>
    <t>Ovesné Kladruby</t>
  </si>
  <si>
    <t>Otročín</t>
  </si>
  <si>
    <t>501-1000 obyvatel</t>
  </si>
  <si>
    <t>1001-1500 obyvatel</t>
  </si>
  <si>
    <t>1501-2000 obyvatel</t>
  </si>
  <si>
    <t>max. výše dotace v tis. dle pravidel</t>
  </si>
  <si>
    <t>Valy</t>
  </si>
  <si>
    <t>Stavební úpravy části Kraslické ulice - I. etapa</t>
  </si>
  <si>
    <t>I</t>
  </si>
  <si>
    <t>Dolní Rychnov</t>
  </si>
  <si>
    <t>Doplnění veřejného osvětlení Dolní Rychnov - ul. Dobrovského - pošta</t>
  </si>
  <si>
    <t>Nový Kostel</t>
  </si>
  <si>
    <t>Výměna vstupních dveří panelových domů č. p. 108, 109, 110, 111, 112, 113 a 117 v obci Nový Kostel</t>
  </si>
  <si>
    <t>N</t>
  </si>
  <si>
    <t>datum schválení str. okumentu-dokument bude schválen v únoru</t>
  </si>
  <si>
    <t>Andělská Hora</t>
  </si>
  <si>
    <t>Andělská Hora - tělocvična - klubovna</t>
  </si>
  <si>
    <t>Vlkovice</t>
  </si>
  <si>
    <t>Výměna oken a oprava sklepních prostorů na objektu čp. 15 v obci Vlkovice</t>
  </si>
  <si>
    <t>Tři Sekery</t>
  </si>
  <si>
    <t>Výměna a nátěr střešních krytin na budovách obce</t>
  </si>
  <si>
    <t>Kolová</t>
  </si>
  <si>
    <t>Kolová, chodník - část před RD čp. 219, 127, 44 a 45</t>
  </si>
  <si>
    <t>Stará Voda</t>
  </si>
  <si>
    <t>Oprava II. části komunikace k bytovým domům Stará Voda</t>
  </si>
  <si>
    <t>Hájek</t>
  </si>
  <si>
    <t>Výstavba veřejného osvětlení v lokalitě Pod Čeprem</t>
  </si>
  <si>
    <t>Pernink</t>
  </si>
  <si>
    <t>Budova MŠ a ŠD čp. 290 - oprava, nátěr střechy</t>
  </si>
  <si>
    <t>Smolné Pece</t>
  </si>
  <si>
    <t>Oprava místní komunikaceč na p. p. č. 786/15, k. ú. Smolné Pece</t>
  </si>
  <si>
    <t>Štědrá</t>
  </si>
  <si>
    <t>Výměna svítidel veřejného osvětlení Štědrá - ÏI. etapa</t>
  </si>
  <si>
    <t>Křižovatka</t>
  </si>
  <si>
    <t>Obnova veřejného prostranství</t>
  </si>
  <si>
    <t>Krajková</t>
  </si>
  <si>
    <t>Oprava chodníku- část p. p. č. 1795/6 v k. ú. Krajková</t>
  </si>
  <si>
    <t>Hroznětín</t>
  </si>
  <si>
    <t>Výměna nadzemních hydrantů ve správním obvodu města Hroznětín</t>
  </si>
  <si>
    <t>Pšov</t>
  </si>
  <si>
    <t>Vyčištění požární nádrže v obci Pšov</t>
  </si>
  <si>
    <t>Stružná</t>
  </si>
  <si>
    <t>Odvodnění rigolu před domy 103, 104, 105 Stružná</t>
  </si>
  <si>
    <t>Milhostov</t>
  </si>
  <si>
    <t>Lázně Kynžvrt</t>
  </si>
  <si>
    <t>Chodník ke škole II. část</t>
  </si>
  <si>
    <t>Mírová</t>
  </si>
  <si>
    <t>Oprava budovy a skladu hasičské zbrojnice</t>
  </si>
  <si>
    <t>Jindřichovice</t>
  </si>
  <si>
    <t>Milíkov</t>
  </si>
  <si>
    <t>Rekonstrukce veřejného osvětlení v obci Milíkov</t>
  </si>
  <si>
    <t>Svatava</t>
  </si>
  <si>
    <t>Skalná</t>
  </si>
  <si>
    <t>Spojovací chodník Vilová - Česká, Skalná</t>
  </si>
  <si>
    <t>Citice</t>
  </si>
  <si>
    <t>Hydroizolace zdiva budovy - Citice č. p. 117</t>
  </si>
  <si>
    <t>Vestavba školícího centra JSDH Krásná do objektu na poz. p. č. 1188/7</t>
  </si>
  <si>
    <t>obec oceněná v soutěži Vesnice roku</t>
  </si>
  <si>
    <t>Oprava  veřejného osvětlení v obci Milhostov</t>
  </si>
  <si>
    <t>Valeč</t>
  </si>
  <si>
    <t>Obnova cesty Kašpara z Valče</t>
  </si>
  <si>
    <t>dat. sch. str. dokumentu</t>
  </si>
  <si>
    <t>Krásné Údolí</t>
  </si>
  <si>
    <t>Stráž nad Ohří</t>
  </si>
  <si>
    <t>Oprava místní komunikace</t>
  </si>
  <si>
    <t>Okrouhlá</t>
  </si>
  <si>
    <t>Rekonstrukce vzdušného kabelu pro veřejné osvětlení v Okrouhlé</t>
  </si>
  <si>
    <t>Zateplení fotbalových kabin Otročín</t>
  </si>
  <si>
    <t>Komunikace a parkoviště u hřbitova, Svatava</t>
  </si>
  <si>
    <t>Vojkovice</t>
  </si>
  <si>
    <t>de minimis??</t>
  </si>
  <si>
    <t>Obnova pláště obytného domu Vojkovice 23</t>
  </si>
  <si>
    <t>Velichov</t>
  </si>
  <si>
    <t>Oprava části místní komunikace p. č. 1084 v k. ú. Velichov - 2. část</t>
  </si>
  <si>
    <t>Pila</t>
  </si>
  <si>
    <t>Pila, chodník podél MK (býv. III/208) IV. etapa</t>
  </si>
  <si>
    <t>Děpoltovice</t>
  </si>
  <si>
    <t>Rekonstrukce místní komunikace</t>
  </si>
  <si>
    <t>Hazlov</t>
  </si>
  <si>
    <t>Vojtanov</t>
  </si>
  <si>
    <t>Zastřešení terasy kabin fotbalového hřiště</t>
  </si>
  <si>
    <t>Rekonstrukce zasedací místnosti v budově obecního úřadu Okrouhlá</t>
  </si>
  <si>
    <t>žíádost nehodnocena - 2. žádost, dle pravidel může obec předložit pouze jednu žádost</t>
  </si>
  <si>
    <t>Podhradí</t>
  </si>
  <si>
    <t xml:space="preserve">. </t>
  </si>
  <si>
    <t>.</t>
  </si>
  <si>
    <t>Oprava severní části hřbitovní zdi</t>
  </si>
  <si>
    <t>Šindelová</t>
  </si>
  <si>
    <t>Rekonstrukce sociálního zařízení OU Šindelová, vybavení zasedací místnosti a archivu obce</t>
  </si>
  <si>
    <t>I/N</t>
  </si>
  <si>
    <t>Oloví</t>
  </si>
  <si>
    <t>Oprava prostorů v Kulturním domě v Oloví</t>
  </si>
  <si>
    <t>Josefov</t>
  </si>
  <si>
    <t>Úprava místní komunikace a mostku přes Radvanovský potok včetně nového zábradlí</t>
  </si>
  <si>
    <t>Útvina</t>
  </si>
  <si>
    <t>Zastávka v Sedle</t>
  </si>
  <si>
    <t>Poustka</t>
  </si>
  <si>
    <t>Rekonstrukce části místní komunikace č. 777/1 v k. ú. Poustka</t>
  </si>
  <si>
    <t>Stříbrná</t>
  </si>
  <si>
    <t>Úprava hřbitova - oprava oplocení hřbitova</t>
  </si>
  <si>
    <t>Libavské Údolí</t>
  </si>
  <si>
    <t>Obnova čekárny na zastávce hromadné autobusové zastávky</t>
  </si>
  <si>
    <t>Chodník náměstí - západ</t>
  </si>
  <si>
    <t>Krásný Les</t>
  </si>
  <si>
    <t>Vybudování otočiště a zastávky v Damicích</t>
  </si>
  <si>
    <t>Přebuz</t>
  </si>
  <si>
    <t>Rekonstrukce veřejného osvětlení</t>
  </si>
  <si>
    <t>Nové Hamry</t>
  </si>
  <si>
    <t>Obec Nové Hamry - rozšíření veřejného osvětlení do Horních Hamrů (II. etapa)</t>
  </si>
  <si>
    <t>Sadov</t>
  </si>
  <si>
    <t>Revitalizace sídelní zeleně v obci Bor a Stráň</t>
  </si>
  <si>
    <t>Zádub-Závišín</t>
  </si>
  <si>
    <t>Obnova MK náměstí v Závišíně</t>
  </si>
  <si>
    <t>Dolní Nivy</t>
  </si>
  <si>
    <t>Zřízení víceúčelového sportovně-rekreačního hřiště na pozemku p. č. 877/5 v k. ú. Horní Nivy</t>
  </si>
  <si>
    <t>Mnichov</t>
  </si>
  <si>
    <t>Oprava místní komunikace Mnichov - Okaly</t>
  </si>
  <si>
    <t>Fasáda pro obecní úřad</t>
  </si>
  <si>
    <t>Bukovany</t>
  </si>
  <si>
    <t>Rekonstrukce - doplnění VO garáže Bukovany</t>
  </si>
  <si>
    <t>Chlum Svaté Maří</t>
  </si>
  <si>
    <t>Kontejnér a kompostéry na bioodpad</t>
  </si>
  <si>
    <t>Krásno</t>
  </si>
  <si>
    <t>Rekonstrukce ulice v místní části háje</t>
  </si>
  <si>
    <t>Březová</t>
  </si>
  <si>
    <t>Výměna oken</t>
  </si>
  <si>
    <t>Dolní Žandov</t>
  </si>
  <si>
    <t>Vybavení sálu v Kulturním domě Dolní Žandov</t>
  </si>
  <si>
    <t>Horní Blatná</t>
  </si>
  <si>
    <t>Oprava střechy Základní a mateřské školy Horní Blatná</t>
  </si>
  <si>
    <t>Božičany</t>
  </si>
  <si>
    <t>Božičany - doplnění a rozšíření dětského hřiště u panelových domů</t>
  </si>
  <si>
    <t>Komunikace a inženýrské sítě I. etapa (zajištění svahu)</t>
  </si>
  <si>
    <t>Podhradí - rekonstrukce místní komunikace</t>
  </si>
  <si>
    <t>Bečov nad Teplou</t>
  </si>
  <si>
    <t>Oprava ulice ke škole</t>
  </si>
  <si>
    <t>Trstěnice</t>
  </si>
  <si>
    <t>Oprava částí komunikace v obci Horní Ves</t>
  </si>
  <si>
    <t>Drmoul</t>
  </si>
  <si>
    <t>Dětský koutek</t>
  </si>
  <si>
    <t>Tatrovice</t>
  </si>
  <si>
    <t>"Dřevěný přístřešek občanské vybavenosti sloužící pro kulturu a sport Tatrovice" na pozemku p. č. 86/15, k. ú. a obec Tatrovice</t>
  </si>
  <si>
    <t>Potůčky</t>
  </si>
  <si>
    <t>Lanový park pro děti v obci Potůčky - II. etapa</t>
  </si>
  <si>
    <t>Šabina</t>
  </si>
  <si>
    <t>Stavební úprava MK, Šabina</t>
  </si>
  <si>
    <t>12.216</t>
  </si>
  <si>
    <t>Stanovice</t>
  </si>
  <si>
    <t>Chodníky na obecním hřbitově Stanovice</t>
  </si>
  <si>
    <t>Abertamy</t>
  </si>
  <si>
    <t>Výměna oken v ZŠ - I. etapa</t>
  </si>
  <si>
    <t>Tuřany</t>
  </si>
  <si>
    <t>Stavební úpravy autobusového zálivu a zřízení nové obytné zóny podél silnice III/2129 Tuřany - Návrší</t>
  </si>
  <si>
    <t>Vintířov</t>
  </si>
  <si>
    <t>Chodník na Starou Chodovskou - 2. etapa</t>
  </si>
  <si>
    <t>Kyselka</t>
  </si>
  <si>
    <t>ZŠ Kyselka- modernizace elektroinstalace</t>
  </si>
  <si>
    <t>Černava</t>
  </si>
  <si>
    <t>Oprava obecních komunikací</t>
  </si>
  <si>
    <t>Nebanice</t>
  </si>
  <si>
    <t>Rekonstrukce Obecního úřadu 1. poschodí</t>
  </si>
  <si>
    <t>Otovice</t>
  </si>
  <si>
    <t>Rekonstrukce a rozšíření veřejného osvětlení</t>
  </si>
  <si>
    <t>žádost doručena po termínu</t>
  </si>
  <si>
    <t>Verušičky</t>
  </si>
  <si>
    <t>Obce oceněné v soutěži Vesnice roku 2015</t>
  </si>
  <si>
    <t>Verušičky - oprava místní komunikace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</si>
</sst>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\ &quot;Kč&quot;"/>
    <numFmt numFmtId="173" formatCode="[$-405]mmmm\ yy;@"/>
    <numFmt numFmtId="174" formatCode="d/m/yy;@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/yyyy"/>
    <numFmt numFmtId="180" formatCode="#,##0\ _K_č"/>
    <numFmt numFmtId="181" formatCode="[$-405]dddd\,\ dd\.\ mmmm\ yyyy"/>
    <numFmt numFmtId="182" formatCode="dd/mm/yy;@"/>
    <numFmt numFmtId="183" formatCode="[$-405]d\.\ mmmm\ yyyy;@"/>
    <numFmt numFmtId="184" formatCode="[$-405]d/mmm/yy;@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10" fontId="3" fillId="0" borderId="10" xfId="49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textRotation="90" wrapText="1"/>
    </xf>
    <xf numFmtId="10" fontId="1" fillId="33" borderId="10" xfId="49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0" fontId="3" fillId="34" borderId="10" xfId="49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74" fontId="6" fillId="34" borderId="10" xfId="0" applyNumberFormat="1" applyFont="1" applyFill="1" applyBorder="1" applyAlignment="1">
      <alignment horizontal="center" vertical="center" wrapText="1"/>
    </xf>
    <xf numFmtId="10" fontId="1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vertical="center" wrapText="1"/>
    </xf>
    <xf numFmtId="2" fontId="46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10" fontId="47" fillId="0" borderId="10" xfId="49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0" fontId="4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SheetLayoutView="100" zoomScalePageLayoutView="0" workbookViewId="0" topLeftCell="A1">
      <pane ySplit="1" topLeftCell="A36" activePane="bottomLeft" state="frozen"/>
      <selection pane="topLeft" activeCell="A1" sqref="A1"/>
      <selection pane="bottomLeft" activeCell="Q75" sqref="Q75"/>
    </sheetView>
  </sheetViews>
  <sheetFormatPr defaultColWidth="9.140625" defaultRowHeight="12.75"/>
  <cols>
    <col min="1" max="1" width="16.7109375" style="1" bestFit="1" customWidth="1"/>
    <col min="2" max="2" width="9.00390625" style="1" bestFit="1" customWidth="1"/>
    <col min="3" max="3" width="6.57421875" style="3" bestFit="1" customWidth="1"/>
    <col min="4" max="4" width="29.421875" style="1" customWidth="1"/>
    <col min="5" max="5" width="2.8515625" style="5" customWidth="1"/>
    <col min="6" max="6" width="11.140625" style="3" customWidth="1"/>
    <col min="7" max="8" width="11.28125" style="3" bestFit="1" customWidth="1"/>
    <col min="9" max="9" width="6.28125" style="4" customWidth="1"/>
    <col min="10" max="10" width="6.421875" style="2" customWidth="1"/>
    <col min="11" max="11" width="10.8515625" style="1" bestFit="1" customWidth="1"/>
    <col min="12" max="12" width="12.8515625" style="1" bestFit="1" customWidth="1"/>
    <col min="13" max="13" width="8.421875" style="1" customWidth="1"/>
    <col min="14" max="14" width="9.8515625" style="1" customWidth="1"/>
    <col min="15" max="15" width="7.28125" style="1" hidden="1" customWidth="1"/>
    <col min="16" max="16384" width="9.140625" style="1" customWidth="1"/>
  </cols>
  <sheetData>
    <row r="1" spans="1:15" ht="76.5">
      <c r="A1" s="27" t="s">
        <v>0</v>
      </c>
      <c r="B1" s="27" t="s">
        <v>1</v>
      </c>
      <c r="C1" s="23" t="s">
        <v>11</v>
      </c>
      <c r="D1" s="27" t="s">
        <v>4</v>
      </c>
      <c r="E1" s="28" t="s">
        <v>8</v>
      </c>
      <c r="F1" s="23" t="s">
        <v>2</v>
      </c>
      <c r="G1" s="23" t="s">
        <v>6</v>
      </c>
      <c r="H1" s="23" t="s">
        <v>10</v>
      </c>
      <c r="I1" s="29" t="s">
        <v>3</v>
      </c>
      <c r="J1" s="30" t="s">
        <v>7</v>
      </c>
      <c r="K1" s="30" t="s">
        <v>5</v>
      </c>
      <c r="L1" s="31" t="s">
        <v>9</v>
      </c>
      <c r="M1" s="31" t="s">
        <v>12</v>
      </c>
      <c r="N1" s="31" t="s">
        <v>13</v>
      </c>
      <c r="O1" s="66"/>
    </row>
    <row r="2" spans="1:16" ht="12.75">
      <c r="A2" s="32" t="s">
        <v>172</v>
      </c>
      <c r="B2" s="9">
        <v>254398</v>
      </c>
      <c r="C2" s="10">
        <v>1162</v>
      </c>
      <c r="D2" s="11" t="s">
        <v>173</v>
      </c>
      <c r="E2" s="10">
        <v>1</v>
      </c>
      <c r="F2" s="10">
        <v>260000</v>
      </c>
      <c r="G2" s="10">
        <v>130000</v>
      </c>
      <c r="H2" s="12">
        <v>125000</v>
      </c>
      <c r="I2" s="8">
        <f aca="true" t="shared" si="0" ref="I2:I33">H2/F2</f>
        <v>0.4807692307692308</v>
      </c>
      <c r="J2" s="13" t="s">
        <v>31</v>
      </c>
      <c r="K2" s="39">
        <v>42412</v>
      </c>
      <c r="L2" s="12">
        <v>125000</v>
      </c>
      <c r="M2" s="7">
        <f aca="true" t="shared" si="1" ref="M2:M33">L2/F2</f>
        <v>0.4807692307692308</v>
      </c>
      <c r="N2" s="61"/>
      <c r="O2" s="67"/>
      <c r="P2" s="6"/>
    </row>
    <row r="3" spans="1:16" s="2" customFormat="1" ht="25.5">
      <c r="A3" s="32" t="s">
        <v>38</v>
      </c>
      <c r="B3" s="9">
        <v>573175</v>
      </c>
      <c r="C3" s="10">
        <v>328</v>
      </c>
      <c r="D3" s="11" t="s">
        <v>39</v>
      </c>
      <c r="E3" s="10">
        <v>1</v>
      </c>
      <c r="F3" s="10">
        <v>599000</v>
      </c>
      <c r="G3" s="10">
        <v>140000</v>
      </c>
      <c r="H3" s="12">
        <v>140000</v>
      </c>
      <c r="I3" s="8">
        <f t="shared" si="0"/>
        <v>0.2337228714524207</v>
      </c>
      <c r="J3" s="13" t="s">
        <v>36</v>
      </c>
      <c r="K3" s="39">
        <v>42387</v>
      </c>
      <c r="L3" s="12">
        <v>140000</v>
      </c>
      <c r="M3" s="7">
        <f t="shared" si="1"/>
        <v>0.2337228714524207</v>
      </c>
      <c r="N3" s="33"/>
      <c r="O3" s="67"/>
      <c r="P3" s="6"/>
    </row>
    <row r="4" spans="1:15" s="6" customFormat="1" ht="12.75">
      <c r="A4" s="32" t="s">
        <v>157</v>
      </c>
      <c r="B4" s="9">
        <v>254410</v>
      </c>
      <c r="C4" s="10">
        <v>944</v>
      </c>
      <c r="D4" s="11" t="s">
        <v>158</v>
      </c>
      <c r="E4" s="10">
        <v>3</v>
      </c>
      <c r="F4" s="10">
        <v>600000</v>
      </c>
      <c r="G4" s="10">
        <v>300000</v>
      </c>
      <c r="H4" s="12">
        <v>150000</v>
      </c>
      <c r="I4" s="8">
        <f t="shared" si="0"/>
        <v>0.25</v>
      </c>
      <c r="J4" s="13" t="s">
        <v>36</v>
      </c>
      <c r="K4" s="39">
        <v>42415</v>
      </c>
      <c r="L4" s="12">
        <v>150000</v>
      </c>
      <c r="M4" s="7">
        <f t="shared" si="1"/>
        <v>0.25</v>
      </c>
      <c r="N4" s="36"/>
      <c r="O4" s="67"/>
    </row>
    <row r="5" spans="1:15" s="6" customFormat="1" ht="47.25" customHeight="1">
      <c r="A5" s="32" t="s">
        <v>153</v>
      </c>
      <c r="B5" s="9">
        <v>573183</v>
      </c>
      <c r="C5" s="10">
        <v>604</v>
      </c>
      <c r="D5" s="11" t="s">
        <v>154</v>
      </c>
      <c r="E5" s="10">
        <v>1</v>
      </c>
      <c r="F5" s="10">
        <v>320000</v>
      </c>
      <c r="G5" s="10">
        <v>160000</v>
      </c>
      <c r="H5" s="12">
        <v>150000</v>
      </c>
      <c r="I5" s="8">
        <f t="shared" si="0"/>
        <v>0.46875</v>
      </c>
      <c r="J5" s="13" t="s">
        <v>31</v>
      </c>
      <c r="K5" s="39">
        <v>42412</v>
      </c>
      <c r="L5" s="12">
        <v>150000</v>
      </c>
      <c r="M5" s="7">
        <f t="shared" si="1"/>
        <v>0.46875</v>
      </c>
      <c r="N5" s="33"/>
      <c r="O5" s="67"/>
    </row>
    <row r="6" spans="1:15" s="6" customFormat="1" ht="12.75">
      <c r="A6" s="32" t="s">
        <v>147</v>
      </c>
      <c r="B6" s="9">
        <v>573191</v>
      </c>
      <c r="C6" s="10">
        <v>540</v>
      </c>
      <c r="D6" s="11" t="s">
        <v>148</v>
      </c>
      <c r="E6" s="10">
        <v>1</v>
      </c>
      <c r="F6" s="10">
        <v>360000</v>
      </c>
      <c r="G6" s="10">
        <v>150000</v>
      </c>
      <c r="H6" s="12">
        <v>150000</v>
      </c>
      <c r="I6" s="8">
        <f t="shared" si="0"/>
        <v>0.4166666666666667</v>
      </c>
      <c r="J6" s="13" t="s">
        <v>36</v>
      </c>
      <c r="K6" s="39">
        <v>42411</v>
      </c>
      <c r="L6" s="12">
        <v>150000</v>
      </c>
      <c r="M6" s="7">
        <f t="shared" si="1"/>
        <v>0.4166666666666667</v>
      </c>
      <c r="N6" s="61"/>
      <c r="O6" s="67"/>
    </row>
    <row r="7" spans="1:15" s="6" customFormat="1" ht="25.5">
      <c r="A7" s="32" t="s">
        <v>141</v>
      </c>
      <c r="B7" s="9">
        <v>259276</v>
      </c>
      <c r="C7" s="10">
        <v>1572</v>
      </c>
      <c r="D7" s="11" t="s">
        <v>142</v>
      </c>
      <c r="E7" s="10">
        <v>3</v>
      </c>
      <c r="F7" s="10">
        <v>646200</v>
      </c>
      <c r="G7" s="10">
        <v>323100</v>
      </c>
      <c r="H7" s="12">
        <v>100000</v>
      </c>
      <c r="I7" s="8">
        <f t="shared" si="0"/>
        <v>0.1547508511296812</v>
      </c>
      <c r="J7" s="13" t="s">
        <v>31</v>
      </c>
      <c r="K7" s="39">
        <v>42412</v>
      </c>
      <c r="L7" s="12">
        <v>100000</v>
      </c>
      <c r="M7" s="7">
        <f t="shared" si="1"/>
        <v>0.1547508511296812</v>
      </c>
      <c r="N7" s="33"/>
      <c r="O7" s="67"/>
    </row>
    <row r="8" spans="1:15" s="6" customFormat="1" ht="25.5">
      <c r="A8" s="32" t="s">
        <v>77</v>
      </c>
      <c r="B8" s="9">
        <v>259284</v>
      </c>
      <c r="C8" s="10">
        <v>900</v>
      </c>
      <c r="D8" s="11" t="s">
        <v>78</v>
      </c>
      <c r="E8" s="10">
        <v>1</v>
      </c>
      <c r="F8" s="10">
        <v>436885</v>
      </c>
      <c r="G8" s="10">
        <v>218000</v>
      </c>
      <c r="H8" s="12">
        <v>150000</v>
      </c>
      <c r="I8" s="8">
        <f t="shared" si="0"/>
        <v>0.34333978049143365</v>
      </c>
      <c r="J8" s="13" t="s">
        <v>31</v>
      </c>
      <c r="K8" s="39">
        <v>42405</v>
      </c>
      <c r="L8" s="12">
        <v>150000</v>
      </c>
      <c r="M8" s="7">
        <f t="shared" si="1"/>
        <v>0.34333978049143365</v>
      </c>
      <c r="N8" s="33"/>
      <c r="O8" s="67"/>
    </row>
    <row r="9" spans="1:15" s="6" customFormat="1" ht="12.75">
      <c r="A9" s="32" t="s">
        <v>180</v>
      </c>
      <c r="B9" s="9">
        <v>573205</v>
      </c>
      <c r="C9" s="10">
        <v>300</v>
      </c>
      <c r="D9" s="11" t="s">
        <v>181</v>
      </c>
      <c r="E9" s="10">
        <v>3</v>
      </c>
      <c r="F9" s="10">
        <v>400000</v>
      </c>
      <c r="G9" s="10">
        <v>200000</v>
      </c>
      <c r="H9" s="12">
        <v>170000</v>
      </c>
      <c r="I9" s="8">
        <f t="shared" si="0"/>
        <v>0.425</v>
      </c>
      <c r="J9" s="13" t="s">
        <v>36</v>
      </c>
      <c r="K9" s="39">
        <v>42415</v>
      </c>
      <c r="L9" s="12">
        <v>170000</v>
      </c>
      <c r="M9" s="7">
        <f t="shared" si="1"/>
        <v>0.425</v>
      </c>
      <c r="N9" s="35"/>
      <c r="O9" s="67"/>
    </row>
    <row r="10" spans="1:15" s="6" customFormat="1" ht="12.75">
      <c r="A10" s="32" t="s">
        <v>99</v>
      </c>
      <c r="B10" s="9">
        <v>573221</v>
      </c>
      <c r="C10" s="10">
        <v>386</v>
      </c>
      <c r="D10" s="11" t="s">
        <v>100</v>
      </c>
      <c r="E10" s="10">
        <v>3</v>
      </c>
      <c r="F10" s="10">
        <v>419265</v>
      </c>
      <c r="G10" s="10">
        <v>209000</v>
      </c>
      <c r="H10" s="12">
        <v>170000</v>
      </c>
      <c r="I10" s="8">
        <f t="shared" si="0"/>
        <v>0.40547147985164517</v>
      </c>
      <c r="J10" s="13" t="s">
        <v>31</v>
      </c>
      <c r="K10" s="39">
        <v>42408</v>
      </c>
      <c r="L10" s="12">
        <v>170000</v>
      </c>
      <c r="M10" s="7">
        <f t="shared" si="1"/>
        <v>0.40547147985164517</v>
      </c>
      <c r="N10" s="36"/>
      <c r="O10" s="67"/>
    </row>
    <row r="11" spans="1:15" s="6" customFormat="1" ht="38.25">
      <c r="A11" s="32" t="s">
        <v>136</v>
      </c>
      <c r="B11" s="9">
        <v>259306</v>
      </c>
      <c r="C11" s="10">
        <v>339</v>
      </c>
      <c r="D11" s="11" t="s">
        <v>137</v>
      </c>
      <c r="E11" s="10">
        <v>2</v>
      </c>
      <c r="F11" s="10">
        <v>425182</v>
      </c>
      <c r="G11" s="10">
        <v>170000</v>
      </c>
      <c r="H11" s="12">
        <v>170000</v>
      </c>
      <c r="I11" s="8">
        <f t="shared" si="0"/>
        <v>0.39982877920514037</v>
      </c>
      <c r="J11" s="13" t="s">
        <v>31</v>
      </c>
      <c r="K11" s="39">
        <v>42412</v>
      </c>
      <c r="L11" s="12">
        <v>170000</v>
      </c>
      <c r="M11" s="7">
        <f t="shared" si="1"/>
        <v>0.39982877920514037</v>
      </c>
      <c r="N11" s="36"/>
      <c r="O11" s="65"/>
    </row>
    <row r="12" spans="1:16" s="6" customFormat="1" ht="25.5">
      <c r="A12" s="32" t="s">
        <v>32</v>
      </c>
      <c r="B12" s="9">
        <v>573132</v>
      </c>
      <c r="C12" s="10">
        <v>1409</v>
      </c>
      <c r="D12" s="11" t="s">
        <v>33</v>
      </c>
      <c r="E12" s="10">
        <v>3</v>
      </c>
      <c r="F12" s="10">
        <v>118723.5</v>
      </c>
      <c r="G12" s="10">
        <v>59000</v>
      </c>
      <c r="H12" s="12">
        <v>59000</v>
      </c>
      <c r="I12" s="8">
        <f t="shared" si="0"/>
        <v>0.49695300424936933</v>
      </c>
      <c r="J12" s="13" t="s">
        <v>31</v>
      </c>
      <c r="K12" s="39">
        <v>42377</v>
      </c>
      <c r="L12" s="12">
        <v>59000</v>
      </c>
      <c r="M12" s="7">
        <f t="shared" si="1"/>
        <v>0.49695300424936933</v>
      </c>
      <c r="N12" s="33"/>
      <c r="O12" s="67"/>
      <c r="P12" s="1"/>
    </row>
    <row r="13" spans="1:15" s="6" customFormat="1" ht="25.5">
      <c r="A13" s="32" t="s">
        <v>149</v>
      </c>
      <c r="B13" s="9">
        <v>253910</v>
      </c>
      <c r="C13" s="10">
        <v>1229</v>
      </c>
      <c r="D13" s="11" t="s">
        <v>150</v>
      </c>
      <c r="E13" s="10">
        <v>1</v>
      </c>
      <c r="F13" s="10">
        <v>310000</v>
      </c>
      <c r="G13" s="10">
        <v>160000</v>
      </c>
      <c r="H13" s="12">
        <v>125000</v>
      </c>
      <c r="I13" s="8">
        <f t="shared" si="0"/>
        <v>0.4032258064516129</v>
      </c>
      <c r="J13" s="13" t="s">
        <v>36</v>
      </c>
      <c r="K13" s="39">
        <v>42411</v>
      </c>
      <c r="L13" s="12">
        <v>125000</v>
      </c>
      <c r="M13" s="7">
        <f t="shared" si="1"/>
        <v>0.4032258064516129</v>
      </c>
      <c r="N13" s="34"/>
      <c r="O13" s="17"/>
    </row>
    <row r="14" spans="1:15" s="6" customFormat="1" ht="12.75">
      <c r="A14" s="32" t="s">
        <v>161</v>
      </c>
      <c r="B14" s="9">
        <v>253928</v>
      </c>
      <c r="C14" s="10">
        <v>980</v>
      </c>
      <c r="D14" s="11" t="s">
        <v>162</v>
      </c>
      <c r="E14" s="10">
        <v>1</v>
      </c>
      <c r="F14" s="10">
        <v>320000</v>
      </c>
      <c r="G14" s="10">
        <v>150000</v>
      </c>
      <c r="H14" s="12">
        <v>150000</v>
      </c>
      <c r="I14" s="8">
        <f t="shared" si="0"/>
        <v>0.46875</v>
      </c>
      <c r="J14" s="13" t="s">
        <v>36</v>
      </c>
      <c r="K14" s="39">
        <v>42412</v>
      </c>
      <c r="L14" s="12">
        <v>150000</v>
      </c>
      <c r="M14" s="7">
        <f t="shared" si="1"/>
        <v>0.46875</v>
      </c>
      <c r="N14" s="36"/>
      <c r="O14" s="67"/>
    </row>
    <row r="15" spans="1:15" s="6" customFormat="1" ht="25.5">
      <c r="A15" s="32" t="s">
        <v>48</v>
      </c>
      <c r="B15" s="9">
        <v>573230</v>
      </c>
      <c r="C15" s="10">
        <v>633</v>
      </c>
      <c r="D15" s="11" t="s">
        <v>49</v>
      </c>
      <c r="E15" s="10">
        <v>3</v>
      </c>
      <c r="F15" s="10">
        <v>300000</v>
      </c>
      <c r="G15" s="10">
        <v>150000</v>
      </c>
      <c r="H15" s="12">
        <v>150000</v>
      </c>
      <c r="I15" s="8">
        <f t="shared" si="0"/>
        <v>0.5</v>
      </c>
      <c r="J15" s="13" t="s">
        <v>31</v>
      </c>
      <c r="K15" s="39">
        <v>42396</v>
      </c>
      <c r="L15" s="12">
        <v>150000</v>
      </c>
      <c r="M15" s="7">
        <f t="shared" si="1"/>
        <v>0.5</v>
      </c>
      <c r="N15" s="33"/>
      <c r="O15" s="67"/>
    </row>
    <row r="16" spans="1:15" s="6" customFormat="1" ht="12.75">
      <c r="A16" s="32" t="s">
        <v>101</v>
      </c>
      <c r="B16" s="9">
        <v>253952</v>
      </c>
      <c r="C16" s="10">
        <v>1599</v>
      </c>
      <c r="D16" s="11" t="s">
        <v>87</v>
      </c>
      <c r="E16" s="10">
        <v>3</v>
      </c>
      <c r="F16" s="10">
        <v>660000</v>
      </c>
      <c r="G16" s="10">
        <v>300000</v>
      </c>
      <c r="H16" s="12">
        <v>100000</v>
      </c>
      <c r="I16" s="8">
        <f t="shared" si="0"/>
        <v>0.15151515151515152</v>
      </c>
      <c r="J16" s="13" t="s">
        <v>36</v>
      </c>
      <c r="K16" s="39">
        <v>42410</v>
      </c>
      <c r="L16" s="12">
        <v>100000</v>
      </c>
      <c r="M16" s="7">
        <f t="shared" si="1"/>
        <v>0.15151515151515152</v>
      </c>
      <c r="N16" s="33"/>
      <c r="O16" s="67"/>
    </row>
    <row r="17" spans="1:16" s="6" customFormat="1" ht="25.5">
      <c r="A17" s="32" t="s">
        <v>151</v>
      </c>
      <c r="B17" s="9">
        <v>480002</v>
      </c>
      <c r="C17" s="10">
        <v>473</v>
      </c>
      <c r="D17" s="11" t="s">
        <v>152</v>
      </c>
      <c r="E17" s="10">
        <v>1</v>
      </c>
      <c r="F17" s="10">
        <v>600000</v>
      </c>
      <c r="G17" s="10">
        <v>170000</v>
      </c>
      <c r="H17" s="12">
        <v>170000</v>
      </c>
      <c r="I17" s="8">
        <f t="shared" si="0"/>
        <v>0.2833333333333333</v>
      </c>
      <c r="J17" s="13" t="s">
        <v>36</v>
      </c>
      <c r="K17" s="39">
        <v>42411</v>
      </c>
      <c r="L17" s="12">
        <v>170000</v>
      </c>
      <c r="M17" s="7">
        <f t="shared" si="1"/>
        <v>0.2833333333333333</v>
      </c>
      <c r="N17" s="61"/>
      <c r="O17" s="68"/>
      <c r="P17" s="41"/>
    </row>
    <row r="18" spans="1:15" s="6" customFormat="1" ht="25.5">
      <c r="A18" s="32" t="s">
        <v>60</v>
      </c>
      <c r="B18" s="9">
        <v>254592</v>
      </c>
      <c r="C18" s="10">
        <v>1943</v>
      </c>
      <c r="D18" s="11" t="s">
        <v>61</v>
      </c>
      <c r="E18" s="10">
        <v>1</v>
      </c>
      <c r="F18" s="10">
        <v>197472</v>
      </c>
      <c r="G18" s="10">
        <v>95000</v>
      </c>
      <c r="H18" s="12">
        <v>95000</v>
      </c>
      <c r="I18" s="8">
        <f t="shared" si="0"/>
        <v>0.48108086209690487</v>
      </c>
      <c r="J18" s="13" t="s">
        <v>36</v>
      </c>
      <c r="K18" s="39">
        <v>42402</v>
      </c>
      <c r="L18" s="12">
        <v>95000</v>
      </c>
      <c r="M18" s="7">
        <f t="shared" si="1"/>
        <v>0.48108086209690487</v>
      </c>
      <c r="N18" s="36"/>
      <c r="O18" s="67"/>
    </row>
    <row r="19" spans="1:15" s="6" customFormat="1" ht="25.5">
      <c r="A19" s="32" t="s">
        <v>143</v>
      </c>
      <c r="B19" s="9">
        <v>259331</v>
      </c>
      <c r="C19" s="10">
        <v>306</v>
      </c>
      <c r="D19" s="11" t="s">
        <v>144</v>
      </c>
      <c r="E19" s="10">
        <v>1</v>
      </c>
      <c r="F19" s="10">
        <v>300000</v>
      </c>
      <c r="G19" s="10">
        <v>150000</v>
      </c>
      <c r="H19" s="12">
        <v>150000</v>
      </c>
      <c r="I19" s="8">
        <f t="shared" si="0"/>
        <v>0.5</v>
      </c>
      <c r="J19" s="13" t="s">
        <v>31</v>
      </c>
      <c r="K19" s="39">
        <v>42412</v>
      </c>
      <c r="L19" s="12">
        <v>150000</v>
      </c>
      <c r="M19" s="7">
        <f t="shared" si="1"/>
        <v>0.5</v>
      </c>
      <c r="N19" s="33"/>
      <c r="O19" s="17"/>
    </row>
    <row r="20" spans="1:15" s="6" customFormat="1" ht="12.75">
      <c r="A20" s="32" t="s">
        <v>71</v>
      </c>
      <c r="B20" s="9">
        <v>259373</v>
      </c>
      <c r="C20" s="10">
        <v>475</v>
      </c>
      <c r="D20" s="11" t="s">
        <v>109</v>
      </c>
      <c r="E20" s="10">
        <v>1</v>
      </c>
      <c r="F20" s="10">
        <v>486168</v>
      </c>
      <c r="G20" s="10">
        <v>170000</v>
      </c>
      <c r="H20" s="12">
        <v>170000</v>
      </c>
      <c r="I20" s="8">
        <f t="shared" si="0"/>
        <v>0.3496733639400372</v>
      </c>
      <c r="J20" s="13" t="s">
        <v>36</v>
      </c>
      <c r="K20" s="39">
        <v>42404</v>
      </c>
      <c r="L20" s="12">
        <v>170000</v>
      </c>
      <c r="M20" s="7">
        <f t="shared" si="1"/>
        <v>0.3496733639400372</v>
      </c>
      <c r="N20" s="33"/>
      <c r="O20" s="67"/>
    </row>
    <row r="21" spans="1:16" s="6" customFormat="1" ht="38.25">
      <c r="A21" s="32" t="s">
        <v>115</v>
      </c>
      <c r="B21" s="9">
        <v>519278</v>
      </c>
      <c r="C21" s="10">
        <v>350</v>
      </c>
      <c r="D21" s="11" t="s">
        <v>116</v>
      </c>
      <c r="E21" s="10">
        <v>3</v>
      </c>
      <c r="F21" s="10">
        <v>340000</v>
      </c>
      <c r="G21" s="10">
        <v>170000</v>
      </c>
      <c r="H21" s="12">
        <v>170000</v>
      </c>
      <c r="I21" s="8">
        <f t="shared" si="0"/>
        <v>0.5</v>
      </c>
      <c r="J21" s="13" t="s">
        <v>31</v>
      </c>
      <c r="K21" s="39">
        <v>42411</v>
      </c>
      <c r="L21" s="12">
        <v>170000</v>
      </c>
      <c r="M21" s="7">
        <f t="shared" si="1"/>
        <v>0.5</v>
      </c>
      <c r="N21" s="36"/>
      <c r="O21" s="67"/>
      <c r="P21" s="24"/>
    </row>
    <row r="22" spans="1:16" s="6" customFormat="1" ht="25.5">
      <c r="A22" s="32" t="s">
        <v>44</v>
      </c>
      <c r="B22" s="9">
        <v>254673</v>
      </c>
      <c r="C22" s="10">
        <v>690</v>
      </c>
      <c r="D22" s="11" t="s">
        <v>45</v>
      </c>
      <c r="E22" s="10">
        <v>3</v>
      </c>
      <c r="F22" s="10">
        <v>350000</v>
      </c>
      <c r="G22" s="10">
        <v>350000</v>
      </c>
      <c r="H22" s="12">
        <v>150000</v>
      </c>
      <c r="I22" s="8">
        <f t="shared" si="0"/>
        <v>0.42857142857142855</v>
      </c>
      <c r="J22" s="13" t="s">
        <v>31</v>
      </c>
      <c r="K22" s="39">
        <v>42394</v>
      </c>
      <c r="L22" s="12">
        <v>150000</v>
      </c>
      <c r="M22" s="7">
        <f t="shared" si="1"/>
        <v>0.42857142857142855</v>
      </c>
      <c r="N22" s="36"/>
      <c r="O22" s="67"/>
      <c r="P22" s="24"/>
    </row>
    <row r="23" spans="1:15" s="6" customFormat="1" ht="25.5">
      <c r="A23" s="32" t="s">
        <v>58</v>
      </c>
      <c r="B23" s="9">
        <v>259411</v>
      </c>
      <c r="C23" s="10">
        <v>899</v>
      </c>
      <c r="D23" s="11" t="s">
        <v>59</v>
      </c>
      <c r="E23" s="10">
        <v>3</v>
      </c>
      <c r="F23" s="10">
        <v>925195</v>
      </c>
      <c r="G23" s="10">
        <v>150000</v>
      </c>
      <c r="H23" s="12">
        <v>150000</v>
      </c>
      <c r="I23" s="8">
        <f t="shared" si="0"/>
        <v>0.16212798383043575</v>
      </c>
      <c r="J23" s="13" t="s">
        <v>36</v>
      </c>
      <c r="K23" s="39">
        <v>42403</v>
      </c>
      <c r="L23" s="12">
        <v>150000</v>
      </c>
      <c r="M23" s="7">
        <f t="shared" si="1"/>
        <v>0.16212798383043575</v>
      </c>
      <c r="N23" s="35"/>
      <c r="O23" s="67"/>
    </row>
    <row r="24" spans="1:15" s="6" customFormat="1" ht="63.75">
      <c r="A24" s="32" t="s">
        <v>21</v>
      </c>
      <c r="B24" s="9">
        <v>572675</v>
      </c>
      <c r="C24" s="10">
        <v>549</v>
      </c>
      <c r="D24" s="11" t="s">
        <v>79</v>
      </c>
      <c r="E24" s="10">
        <v>1</v>
      </c>
      <c r="F24" s="10">
        <v>300000</v>
      </c>
      <c r="G24" s="10">
        <v>180000</v>
      </c>
      <c r="H24" s="12">
        <v>150000</v>
      </c>
      <c r="I24" s="8">
        <f t="shared" si="0"/>
        <v>0.5</v>
      </c>
      <c r="J24" s="13" t="s">
        <v>31</v>
      </c>
      <c r="K24" s="39">
        <v>42405</v>
      </c>
      <c r="L24" s="12">
        <v>150000</v>
      </c>
      <c r="M24" s="7">
        <f t="shared" si="1"/>
        <v>0.5</v>
      </c>
      <c r="N24" s="62" t="s">
        <v>80</v>
      </c>
      <c r="O24" s="67"/>
    </row>
    <row r="25" spans="1:15" s="6" customFormat="1" ht="12.75">
      <c r="A25" s="32" t="s">
        <v>85</v>
      </c>
      <c r="B25" s="9">
        <v>573256</v>
      </c>
      <c r="C25" s="10">
        <v>421</v>
      </c>
      <c r="D25" s="11" t="s">
        <v>125</v>
      </c>
      <c r="E25" s="10">
        <v>3</v>
      </c>
      <c r="F25" s="10">
        <v>485000</v>
      </c>
      <c r="G25" s="10">
        <v>200000</v>
      </c>
      <c r="H25" s="12">
        <v>170000</v>
      </c>
      <c r="I25" s="8">
        <f t="shared" si="0"/>
        <v>0.35051546391752575</v>
      </c>
      <c r="J25" s="13" t="s">
        <v>36</v>
      </c>
      <c r="K25" s="39">
        <v>42409</v>
      </c>
      <c r="L25" s="12">
        <v>170000</v>
      </c>
      <c r="M25" s="7">
        <f t="shared" si="1"/>
        <v>0.35051546391752575</v>
      </c>
      <c r="N25" s="33"/>
      <c r="O25" s="68"/>
    </row>
    <row r="26" spans="1:16" s="6" customFormat="1" ht="25.5">
      <c r="A26" s="32" t="s">
        <v>145</v>
      </c>
      <c r="B26" s="9">
        <v>573167</v>
      </c>
      <c r="C26" s="10">
        <v>740</v>
      </c>
      <c r="D26" s="11" t="s">
        <v>146</v>
      </c>
      <c r="E26" s="10">
        <v>3</v>
      </c>
      <c r="F26" s="10">
        <v>428000</v>
      </c>
      <c r="G26" s="10">
        <v>210000</v>
      </c>
      <c r="H26" s="12">
        <v>150000</v>
      </c>
      <c r="I26" s="8">
        <f t="shared" si="0"/>
        <v>0.35046728971962615</v>
      </c>
      <c r="J26" s="13" t="s">
        <v>31</v>
      </c>
      <c r="K26" s="39">
        <v>42412</v>
      </c>
      <c r="L26" s="12">
        <v>150000</v>
      </c>
      <c r="M26" s="7">
        <f t="shared" si="1"/>
        <v>0.35046728971962615</v>
      </c>
      <c r="N26" s="33"/>
      <c r="O26" s="68"/>
      <c r="P26" s="2"/>
    </row>
    <row r="27" spans="1:15" s="6" customFormat="1" ht="25.5">
      <c r="A27" s="32" t="s">
        <v>126</v>
      </c>
      <c r="B27" s="9">
        <v>872067</v>
      </c>
      <c r="C27" s="10">
        <v>322</v>
      </c>
      <c r="D27" s="11" t="s">
        <v>127</v>
      </c>
      <c r="E27" s="10">
        <v>1</v>
      </c>
      <c r="F27" s="10">
        <v>744150</v>
      </c>
      <c r="G27" s="10">
        <v>372075</v>
      </c>
      <c r="H27" s="12">
        <v>170000</v>
      </c>
      <c r="I27" s="8">
        <f t="shared" si="0"/>
        <v>0.22844856547739031</v>
      </c>
      <c r="J27" s="13" t="s">
        <v>31</v>
      </c>
      <c r="K27" s="39">
        <v>42410</v>
      </c>
      <c r="L27" s="12">
        <v>170000</v>
      </c>
      <c r="M27" s="7">
        <f t="shared" si="1"/>
        <v>0.22844856547739031</v>
      </c>
      <c r="N27" s="33"/>
      <c r="O27" s="67"/>
    </row>
    <row r="28" spans="1:16" s="24" customFormat="1" ht="12.75">
      <c r="A28" s="32" t="s">
        <v>56</v>
      </c>
      <c r="B28" s="9">
        <v>254011</v>
      </c>
      <c r="C28" s="10">
        <v>267</v>
      </c>
      <c r="D28" s="11" t="s">
        <v>57</v>
      </c>
      <c r="E28" s="10">
        <v>2</v>
      </c>
      <c r="F28" s="10">
        <v>340000</v>
      </c>
      <c r="G28" s="10">
        <v>170000</v>
      </c>
      <c r="H28" s="12">
        <v>170000</v>
      </c>
      <c r="I28" s="8">
        <f t="shared" si="0"/>
        <v>0.5</v>
      </c>
      <c r="J28" s="13" t="s">
        <v>31</v>
      </c>
      <c r="K28" s="39">
        <v>42403</v>
      </c>
      <c r="L28" s="12">
        <v>170000</v>
      </c>
      <c r="M28" s="7">
        <f t="shared" si="1"/>
        <v>0.5</v>
      </c>
      <c r="N28" s="35"/>
      <c r="O28" s="16"/>
      <c r="P28" s="6"/>
    </row>
    <row r="29" spans="1:16" s="24" customFormat="1" ht="25.5">
      <c r="A29" s="32" t="s">
        <v>178</v>
      </c>
      <c r="B29" s="9">
        <v>254762</v>
      </c>
      <c r="C29" s="10">
        <v>802</v>
      </c>
      <c r="D29" s="11" t="s">
        <v>179</v>
      </c>
      <c r="E29" s="10">
        <v>1</v>
      </c>
      <c r="F29" s="10">
        <v>1450000</v>
      </c>
      <c r="G29" s="10">
        <v>150000</v>
      </c>
      <c r="H29" s="12">
        <v>150000</v>
      </c>
      <c r="I29" s="8">
        <f t="shared" si="0"/>
        <v>0.10344827586206896</v>
      </c>
      <c r="J29" s="13" t="s">
        <v>36</v>
      </c>
      <c r="K29" s="39">
        <v>42415</v>
      </c>
      <c r="L29" s="12">
        <v>150000</v>
      </c>
      <c r="M29" s="7">
        <f t="shared" si="1"/>
        <v>0.10344827586206896</v>
      </c>
      <c r="N29" s="36"/>
      <c r="O29" s="67"/>
      <c r="P29" s="6"/>
    </row>
    <row r="30" spans="1:15" s="6" customFormat="1" ht="12.75">
      <c r="A30" s="32" t="s">
        <v>67</v>
      </c>
      <c r="B30" s="9">
        <v>254029</v>
      </c>
      <c r="C30" s="10">
        <v>1486</v>
      </c>
      <c r="D30" s="11" t="s">
        <v>68</v>
      </c>
      <c r="E30" s="10">
        <v>3</v>
      </c>
      <c r="F30" s="10">
        <v>194140.6</v>
      </c>
      <c r="G30" s="10">
        <v>97000</v>
      </c>
      <c r="H30" s="12">
        <v>97000</v>
      </c>
      <c r="I30" s="8">
        <f t="shared" si="0"/>
        <v>0.4996378913014588</v>
      </c>
      <c r="J30" s="13" t="s">
        <v>31</v>
      </c>
      <c r="K30" s="39">
        <v>42404</v>
      </c>
      <c r="L30" s="12">
        <v>97000</v>
      </c>
      <c r="M30" s="7">
        <f t="shared" si="1"/>
        <v>0.4996378913014588</v>
      </c>
      <c r="N30" s="33"/>
      <c r="O30" s="67"/>
    </row>
    <row r="31" spans="1:15" s="6" customFormat="1" ht="25.5">
      <c r="A31" s="32" t="s">
        <v>123</v>
      </c>
      <c r="B31" s="9">
        <v>259462</v>
      </c>
      <c r="C31" s="10">
        <v>602</v>
      </c>
      <c r="D31" s="11" t="s">
        <v>124</v>
      </c>
      <c r="E31" s="10">
        <v>1</v>
      </c>
      <c r="F31" s="10">
        <v>300000</v>
      </c>
      <c r="G31" s="10">
        <v>150000</v>
      </c>
      <c r="H31" s="12">
        <v>150000</v>
      </c>
      <c r="I31" s="8">
        <f t="shared" si="0"/>
        <v>0.5</v>
      </c>
      <c r="J31" s="13" t="s">
        <v>36</v>
      </c>
      <c r="K31" s="39">
        <v>42410</v>
      </c>
      <c r="L31" s="12">
        <v>150000</v>
      </c>
      <c r="M31" s="7">
        <f t="shared" si="1"/>
        <v>0.5</v>
      </c>
      <c r="N31" s="42"/>
      <c r="O31" s="67"/>
    </row>
    <row r="32" spans="1:16" s="6" customFormat="1" ht="127.5">
      <c r="A32" s="32" t="s">
        <v>22</v>
      </c>
      <c r="B32" s="9">
        <v>259497</v>
      </c>
      <c r="C32" s="10">
        <v>1284</v>
      </c>
      <c r="D32" s="11" t="s">
        <v>30</v>
      </c>
      <c r="E32" s="10">
        <v>1</v>
      </c>
      <c r="F32" s="10">
        <v>907600</v>
      </c>
      <c r="G32" s="10">
        <v>226000</v>
      </c>
      <c r="H32" s="12">
        <v>125000</v>
      </c>
      <c r="I32" s="8">
        <f t="shared" si="0"/>
        <v>0.1377258704275011</v>
      </c>
      <c r="J32" s="13" t="s">
        <v>31</v>
      </c>
      <c r="K32" s="39">
        <v>42374</v>
      </c>
      <c r="L32" s="12">
        <v>125000</v>
      </c>
      <c r="M32" s="7">
        <f t="shared" si="1"/>
        <v>0.1377258704275011</v>
      </c>
      <c r="N32" s="62" t="s">
        <v>80</v>
      </c>
      <c r="O32" s="67" t="s">
        <v>37</v>
      </c>
      <c r="P32" s="38"/>
    </row>
    <row r="33" spans="1:16" s="6" customFormat="1" ht="25.5">
      <c r="A33" s="32" t="s">
        <v>66</v>
      </c>
      <c r="B33" s="9">
        <v>254070</v>
      </c>
      <c r="C33" s="10">
        <v>332</v>
      </c>
      <c r="D33" s="11" t="s">
        <v>81</v>
      </c>
      <c r="E33" s="10">
        <v>3</v>
      </c>
      <c r="F33" s="10">
        <v>370000</v>
      </c>
      <c r="G33" s="10">
        <v>185000</v>
      </c>
      <c r="H33" s="12">
        <v>170000</v>
      </c>
      <c r="I33" s="8">
        <f t="shared" si="0"/>
        <v>0.4594594594594595</v>
      </c>
      <c r="J33" s="13" t="s">
        <v>36</v>
      </c>
      <c r="K33" s="39">
        <v>42404</v>
      </c>
      <c r="L33" s="12">
        <v>170000</v>
      </c>
      <c r="M33" s="7">
        <f t="shared" si="1"/>
        <v>0.4594594594594595</v>
      </c>
      <c r="N33" s="33"/>
      <c r="O33" s="67"/>
      <c r="P33" s="24"/>
    </row>
    <row r="34" spans="1:15" s="6" customFormat="1" ht="25.5">
      <c r="A34" s="32" t="s">
        <v>72</v>
      </c>
      <c r="B34" s="9">
        <v>572713</v>
      </c>
      <c r="C34" s="10">
        <v>282</v>
      </c>
      <c r="D34" s="11" t="s">
        <v>73</v>
      </c>
      <c r="E34" s="10">
        <v>1</v>
      </c>
      <c r="F34" s="10">
        <v>346208</v>
      </c>
      <c r="G34" s="10">
        <v>170000</v>
      </c>
      <c r="H34" s="12">
        <v>170000</v>
      </c>
      <c r="I34" s="8">
        <f aca="true" t="shared" si="2" ref="I34:I65">H34/F34</f>
        <v>0.49103429152417044</v>
      </c>
      <c r="J34" s="13" t="s">
        <v>31</v>
      </c>
      <c r="K34" s="39">
        <v>42404</v>
      </c>
      <c r="L34" s="12">
        <v>170000</v>
      </c>
      <c r="M34" s="7">
        <f aca="true" t="shared" si="3" ref="M34:M65">L34/F34</f>
        <v>0.49103429152417044</v>
      </c>
      <c r="N34" s="36"/>
      <c r="O34" s="69"/>
    </row>
    <row r="35" spans="1:15" s="6" customFormat="1" ht="25.5">
      <c r="A35" s="32" t="s">
        <v>69</v>
      </c>
      <c r="B35" s="9">
        <v>573264</v>
      </c>
      <c r="C35" s="10">
        <v>325</v>
      </c>
      <c r="D35" s="11" t="s">
        <v>70</v>
      </c>
      <c r="E35" s="10">
        <v>1</v>
      </c>
      <c r="F35" s="10">
        <v>330000</v>
      </c>
      <c r="G35" s="10">
        <v>165000</v>
      </c>
      <c r="H35" s="12">
        <v>165000</v>
      </c>
      <c r="I35" s="8">
        <f t="shared" si="2"/>
        <v>0.5</v>
      </c>
      <c r="J35" s="13" t="s">
        <v>36</v>
      </c>
      <c r="K35" s="39">
        <v>42403</v>
      </c>
      <c r="L35" s="12">
        <v>165000</v>
      </c>
      <c r="M35" s="7">
        <f t="shared" si="3"/>
        <v>0.5</v>
      </c>
      <c r="N35" s="36"/>
      <c r="O35" s="64"/>
    </row>
    <row r="36" spans="1:15" s="6" customFormat="1" ht="25.5">
      <c r="A36" s="32" t="s">
        <v>138</v>
      </c>
      <c r="B36" s="9">
        <v>254096</v>
      </c>
      <c r="C36" s="10">
        <v>396</v>
      </c>
      <c r="D36" s="11" t="s">
        <v>139</v>
      </c>
      <c r="E36" s="10">
        <v>3</v>
      </c>
      <c r="F36" s="10">
        <v>590745</v>
      </c>
      <c r="G36" s="10">
        <v>170000</v>
      </c>
      <c r="H36" s="12">
        <v>170000</v>
      </c>
      <c r="I36" s="8">
        <f t="shared" si="2"/>
        <v>0.2877722198241204</v>
      </c>
      <c r="J36" s="13" t="s">
        <v>36</v>
      </c>
      <c r="K36" s="39">
        <v>42412</v>
      </c>
      <c r="L36" s="12">
        <v>170000</v>
      </c>
      <c r="M36" s="7">
        <f t="shared" si="3"/>
        <v>0.2877722198241204</v>
      </c>
      <c r="N36" s="35"/>
      <c r="O36" s="67"/>
    </row>
    <row r="37" spans="1:15" s="6" customFormat="1" ht="25.5">
      <c r="A37" s="32" t="s">
        <v>182</v>
      </c>
      <c r="B37" s="9">
        <v>254118</v>
      </c>
      <c r="C37" s="10">
        <v>353</v>
      </c>
      <c r="D37" s="11" t="s">
        <v>183</v>
      </c>
      <c r="E37" s="10">
        <v>1</v>
      </c>
      <c r="F37" s="10">
        <v>216613</v>
      </c>
      <c r="G37" s="10">
        <v>108000</v>
      </c>
      <c r="H37" s="12">
        <v>108000</v>
      </c>
      <c r="I37" s="8">
        <f t="shared" si="2"/>
        <v>0.4985850341392253</v>
      </c>
      <c r="J37" s="13" t="s">
        <v>31</v>
      </c>
      <c r="K37" s="39">
        <v>42415</v>
      </c>
      <c r="L37" s="12">
        <v>108000</v>
      </c>
      <c r="M37" s="7">
        <f t="shared" si="3"/>
        <v>0.4985850341392253</v>
      </c>
      <c r="N37" s="33"/>
      <c r="O37" s="67"/>
    </row>
    <row r="38" spans="1:15" s="6" customFormat="1" ht="38.25">
      <c r="A38" s="32" t="s">
        <v>130</v>
      </c>
      <c r="B38" s="9">
        <v>479080</v>
      </c>
      <c r="C38" s="10">
        <v>324</v>
      </c>
      <c r="D38" s="11" t="s">
        <v>131</v>
      </c>
      <c r="E38" s="10">
        <v>3</v>
      </c>
      <c r="F38" s="10">
        <v>311401</v>
      </c>
      <c r="G38" s="10">
        <v>155700</v>
      </c>
      <c r="H38" s="12">
        <v>155000</v>
      </c>
      <c r="I38" s="8">
        <f t="shared" si="2"/>
        <v>0.49775048891943185</v>
      </c>
      <c r="J38" s="13" t="s">
        <v>31</v>
      </c>
      <c r="K38" s="39">
        <v>42411</v>
      </c>
      <c r="L38" s="12">
        <v>155000</v>
      </c>
      <c r="M38" s="7">
        <f t="shared" si="3"/>
        <v>0.49775048891943185</v>
      </c>
      <c r="N38" s="36"/>
      <c r="O38" s="67"/>
    </row>
    <row r="39" spans="1:16" s="6" customFormat="1" ht="48" customHeight="1">
      <c r="A39" s="32" t="s">
        <v>34</v>
      </c>
      <c r="B39" s="9">
        <v>254126</v>
      </c>
      <c r="C39" s="10">
        <v>532</v>
      </c>
      <c r="D39" s="11" t="s">
        <v>35</v>
      </c>
      <c r="E39" s="10">
        <v>1</v>
      </c>
      <c r="F39" s="10">
        <v>381300</v>
      </c>
      <c r="G39" s="10">
        <v>150000</v>
      </c>
      <c r="H39" s="12">
        <v>150000</v>
      </c>
      <c r="I39" s="8">
        <f t="shared" si="2"/>
        <v>0.3933910306845004</v>
      </c>
      <c r="J39" s="13" t="s">
        <v>36</v>
      </c>
      <c r="K39" s="39">
        <v>42381</v>
      </c>
      <c r="L39" s="12">
        <v>150000</v>
      </c>
      <c r="M39" s="7">
        <f t="shared" si="3"/>
        <v>0.3933910306845004</v>
      </c>
      <c r="N39" s="33"/>
      <c r="O39" s="34" t="s">
        <v>93</v>
      </c>
      <c r="P39" s="38"/>
    </row>
    <row r="40" spans="1:256" s="6" customFormat="1" ht="25.5">
      <c r="A40" s="32" t="s">
        <v>88</v>
      </c>
      <c r="B40" s="9">
        <v>572691</v>
      </c>
      <c r="C40" s="10">
        <v>261</v>
      </c>
      <c r="D40" s="11" t="s">
        <v>89</v>
      </c>
      <c r="E40" s="10">
        <v>3</v>
      </c>
      <c r="F40" s="10">
        <v>146000</v>
      </c>
      <c r="G40" s="10">
        <v>73000</v>
      </c>
      <c r="H40" s="12">
        <v>73000</v>
      </c>
      <c r="I40" s="8">
        <f t="shared" si="2"/>
        <v>0.5</v>
      </c>
      <c r="J40" s="13" t="s">
        <v>31</v>
      </c>
      <c r="K40" s="39">
        <v>42409</v>
      </c>
      <c r="L40" s="12">
        <v>73000</v>
      </c>
      <c r="M40" s="7">
        <f t="shared" si="3"/>
        <v>0.5</v>
      </c>
      <c r="N40" s="36"/>
      <c r="O40" s="67"/>
      <c r="IV40" s="6" t="s">
        <v>107</v>
      </c>
    </row>
    <row r="41" spans="1:256" s="6" customFormat="1" ht="96">
      <c r="A41" s="54" t="s">
        <v>88</v>
      </c>
      <c r="B41" s="55">
        <v>572691</v>
      </c>
      <c r="C41" s="56">
        <v>261</v>
      </c>
      <c r="D41" s="53" t="s">
        <v>104</v>
      </c>
      <c r="E41" s="56">
        <v>1</v>
      </c>
      <c r="F41" s="56">
        <v>500000</v>
      </c>
      <c r="G41" s="56">
        <v>170000</v>
      </c>
      <c r="H41" s="57">
        <v>0</v>
      </c>
      <c r="I41" s="58">
        <f t="shared" si="2"/>
        <v>0</v>
      </c>
      <c r="J41" s="59" t="s">
        <v>31</v>
      </c>
      <c r="K41" s="60">
        <v>42410</v>
      </c>
      <c r="L41" s="57">
        <v>0</v>
      </c>
      <c r="M41" s="7">
        <f t="shared" si="3"/>
        <v>0</v>
      </c>
      <c r="N41" s="63" t="s">
        <v>105</v>
      </c>
      <c r="O41" s="67"/>
      <c r="IV41" s="6" t="s">
        <v>108</v>
      </c>
    </row>
    <row r="42" spans="1:15" s="6" customFormat="1" ht="25.5">
      <c r="A42" s="32" t="s">
        <v>113</v>
      </c>
      <c r="B42" s="9">
        <v>259535</v>
      </c>
      <c r="C42" s="10">
        <v>1791</v>
      </c>
      <c r="D42" s="11" t="s">
        <v>114</v>
      </c>
      <c r="E42" s="10">
        <v>1</v>
      </c>
      <c r="F42" s="10">
        <v>300000</v>
      </c>
      <c r="G42" s="10">
        <v>100000</v>
      </c>
      <c r="H42" s="12">
        <v>100000</v>
      </c>
      <c r="I42" s="8">
        <f t="shared" si="2"/>
        <v>0.3333333333333333</v>
      </c>
      <c r="J42" s="13" t="s">
        <v>36</v>
      </c>
      <c r="K42" s="39">
        <v>42410</v>
      </c>
      <c r="L42" s="12">
        <v>100000</v>
      </c>
      <c r="M42" s="7">
        <f t="shared" si="3"/>
        <v>0.3333333333333333</v>
      </c>
      <c r="N42" s="61"/>
      <c r="O42" s="67"/>
    </row>
    <row r="43" spans="1:15" s="6" customFormat="1" ht="38.25">
      <c r="A43" s="54" t="s">
        <v>184</v>
      </c>
      <c r="B43" s="55">
        <v>573272</v>
      </c>
      <c r="C43" s="56">
        <v>855</v>
      </c>
      <c r="D43" s="53" t="s">
        <v>185</v>
      </c>
      <c r="E43" s="56">
        <v>3</v>
      </c>
      <c r="F43" s="56">
        <v>300000</v>
      </c>
      <c r="G43" s="56">
        <v>150000</v>
      </c>
      <c r="H43" s="57">
        <v>0</v>
      </c>
      <c r="I43" s="58">
        <f t="shared" si="2"/>
        <v>0</v>
      </c>
      <c r="J43" s="59" t="s">
        <v>31</v>
      </c>
      <c r="K43" s="60">
        <v>42423</v>
      </c>
      <c r="L43" s="57">
        <v>0</v>
      </c>
      <c r="M43" s="7">
        <f t="shared" si="3"/>
        <v>0</v>
      </c>
      <c r="N43" s="61" t="s">
        <v>186</v>
      </c>
      <c r="O43" s="67"/>
    </row>
    <row r="44" spans="1:15" s="6" customFormat="1" ht="63.75">
      <c r="A44" s="32" t="s">
        <v>24</v>
      </c>
      <c r="B44" s="9">
        <v>254860</v>
      </c>
      <c r="C44" s="10">
        <v>472</v>
      </c>
      <c r="D44" s="11" t="s">
        <v>90</v>
      </c>
      <c r="E44" s="10">
        <v>1</v>
      </c>
      <c r="F44" s="10">
        <v>500000</v>
      </c>
      <c r="G44" s="10">
        <v>250000</v>
      </c>
      <c r="H44" s="12">
        <v>170000</v>
      </c>
      <c r="I44" s="8">
        <f t="shared" si="2"/>
        <v>0.34</v>
      </c>
      <c r="J44" s="13" t="s">
        <v>31</v>
      </c>
      <c r="K44" s="39">
        <v>42412</v>
      </c>
      <c r="L44" s="12">
        <v>170000</v>
      </c>
      <c r="M44" s="7">
        <f t="shared" si="3"/>
        <v>0.34</v>
      </c>
      <c r="N44" s="62" t="s">
        <v>80</v>
      </c>
      <c r="O44" s="68"/>
    </row>
    <row r="45" spans="1:15" s="6" customFormat="1" ht="63.75">
      <c r="A45" s="32" t="s">
        <v>23</v>
      </c>
      <c r="B45" s="9">
        <v>572667</v>
      </c>
      <c r="C45" s="10">
        <v>121</v>
      </c>
      <c r="D45" s="11" t="s">
        <v>140</v>
      </c>
      <c r="E45" s="10">
        <v>1</v>
      </c>
      <c r="F45" s="10">
        <v>900000</v>
      </c>
      <c r="G45" s="10">
        <v>540000</v>
      </c>
      <c r="H45" s="12">
        <v>170000</v>
      </c>
      <c r="I45" s="8">
        <f t="shared" si="2"/>
        <v>0.18888888888888888</v>
      </c>
      <c r="J45" s="13" t="s">
        <v>36</v>
      </c>
      <c r="K45" s="39">
        <v>42412</v>
      </c>
      <c r="L45" s="12">
        <v>170000</v>
      </c>
      <c r="M45" s="7">
        <f t="shared" si="3"/>
        <v>0.18888888888888888</v>
      </c>
      <c r="N45" s="62" t="s">
        <v>80</v>
      </c>
      <c r="O45" s="68"/>
    </row>
    <row r="46" spans="1:15" s="6" customFormat="1" ht="25.5">
      <c r="A46" s="32" t="s">
        <v>50</v>
      </c>
      <c r="B46" s="9">
        <v>254878</v>
      </c>
      <c r="C46" s="10">
        <v>714</v>
      </c>
      <c r="D46" s="11" t="s">
        <v>51</v>
      </c>
      <c r="E46" s="10">
        <v>1</v>
      </c>
      <c r="F46" s="10">
        <v>180000</v>
      </c>
      <c r="G46" s="10">
        <v>90000</v>
      </c>
      <c r="H46" s="12">
        <v>90000</v>
      </c>
      <c r="I46" s="8">
        <f t="shared" si="2"/>
        <v>0.5</v>
      </c>
      <c r="J46" s="13" t="s">
        <v>36</v>
      </c>
      <c r="K46" s="39">
        <v>42396</v>
      </c>
      <c r="L46" s="12">
        <v>90000</v>
      </c>
      <c r="M46" s="7">
        <f t="shared" si="3"/>
        <v>0.5</v>
      </c>
      <c r="N46" s="33"/>
      <c r="O46" s="67"/>
    </row>
    <row r="47" spans="1:15" s="6" customFormat="1" ht="25.5">
      <c r="A47" s="32" t="s">
        <v>97</v>
      </c>
      <c r="B47" s="9">
        <v>69981264</v>
      </c>
      <c r="C47" s="10">
        <v>529</v>
      </c>
      <c r="D47" s="11" t="s">
        <v>98</v>
      </c>
      <c r="E47" s="10">
        <v>3</v>
      </c>
      <c r="F47" s="10">
        <v>1000000</v>
      </c>
      <c r="G47" s="10">
        <v>500000</v>
      </c>
      <c r="H47" s="12">
        <v>150000</v>
      </c>
      <c r="I47" s="8">
        <f t="shared" si="2"/>
        <v>0.15</v>
      </c>
      <c r="J47" s="13" t="s">
        <v>31</v>
      </c>
      <c r="K47" s="39">
        <v>42409</v>
      </c>
      <c r="L47" s="12">
        <v>150000</v>
      </c>
      <c r="M47" s="7">
        <f t="shared" si="3"/>
        <v>0.15</v>
      </c>
      <c r="N47" s="36"/>
      <c r="O47" s="64"/>
    </row>
    <row r="48" spans="1:15" s="6" customFormat="1" ht="25.5">
      <c r="A48" s="32" t="s">
        <v>106</v>
      </c>
      <c r="B48" s="9">
        <v>572683</v>
      </c>
      <c r="C48" s="10">
        <v>193</v>
      </c>
      <c r="D48" s="11" t="s">
        <v>156</v>
      </c>
      <c r="E48" s="10">
        <v>3</v>
      </c>
      <c r="F48" s="10">
        <v>280357</v>
      </c>
      <c r="G48" s="10">
        <v>140000</v>
      </c>
      <c r="H48" s="12">
        <v>140000</v>
      </c>
      <c r="I48" s="8">
        <f t="shared" si="2"/>
        <v>0.4993633117774837</v>
      </c>
      <c r="J48" s="13" t="s">
        <v>31</v>
      </c>
      <c r="K48" s="39">
        <v>42410</v>
      </c>
      <c r="L48" s="12">
        <v>140000</v>
      </c>
      <c r="M48" s="7">
        <f t="shared" si="3"/>
        <v>0.4993633117774837</v>
      </c>
      <c r="N48" s="61"/>
      <c r="O48" s="67"/>
    </row>
    <row r="49" spans="1:15" s="6" customFormat="1" ht="25.5">
      <c r="A49" s="32" t="s">
        <v>165</v>
      </c>
      <c r="B49" s="9">
        <v>254894</v>
      </c>
      <c r="C49" s="10">
        <v>476</v>
      </c>
      <c r="D49" s="11" t="s">
        <v>166</v>
      </c>
      <c r="E49" s="10">
        <v>1</v>
      </c>
      <c r="F49" s="10">
        <v>667000</v>
      </c>
      <c r="G49" s="10">
        <v>260000</v>
      </c>
      <c r="H49" s="12">
        <v>170000</v>
      </c>
      <c r="I49" s="8">
        <f t="shared" si="2"/>
        <v>0.25487256371814093</v>
      </c>
      <c r="J49" s="13" t="s">
        <v>36</v>
      </c>
      <c r="K49" s="39">
        <v>42412</v>
      </c>
      <c r="L49" s="12">
        <v>170000</v>
      </c>
      <c r="M49" s="7">
        <f t="shared" si="3"/>
        <v>0.25487256371814093</v>
      </c>
      <c r="N49" s="33"/>
      <c r="O49" s="68"/>
    </row>
    <row r="50" spans="1:15" s="6" customFormat="1" ht="25.5">
      <c r="A50" s="32" t="s">
        <v>119</v>
      </c>
      <c r="B50" s="9">
        <v>883611</v>
      </c>
      <c r="C50" s="10">
        <v>165</v>
      </c>
      <c r="D50" s="11" t="s">
        <v>120</v>
      </c>
      <c r="E50" s="10">
        <v>3</v>
      </c>
      <c r="F50" s="10">
        <v>340000</v>
      </c>
      <c r="G50" s="10">
        <v>170000</v>
      </c>
      <c r="H50" s="12">
        <v>170000</v>
      </c>
      <c r="I50" s="8">
        <f t="shared" si="2"/>
        <v>0.5</v>
      </c>
      <c r="J50" s="13" t="s">
        <v>31</v>
      </c>
      <c r="K50" s="39">
        <v>42411</v>
      </c>
      <c r="L50" s="12">
        <v>170000</v>
      </c>
      <c r="M50" s="7">
        <f t="shared" si="3"/>
        <v>0.5</v>
      </c>
      <c r="N50" s="33"/>
      <c r="O50" s="67"/>
    </row>
    <row r="51" spans="1:15" s="6" customFormat="1" ht="12.75">
      <c r="A51" s="32" t="s">
        <v>128</v>
      </c>
      <c r="B51" s="9">
        <v>259543</v>
      </c>
      <c r="C51" s="10">
        <v>75</v>
      </c>
      <c r="D51" s="11" t="s">
        <v>129</v>
      </c>
      <c r="E51" s="10">
        <v>3</v>
      </c>
      <c r="F51" s="10">
        <v>340000</v>
      </c>
      <c r="G51" s="10">
        <v>170000</v>
      </c>
      <c r="H51" s="12">
        <v>170000</v>
      </c>
      <c r="I51" s="8">
        <f t="shared" si="2"/>
        <v>0.5</v>
      </c>
      <c r="J51" s="13" t="s">
        <v>31</v>
      </c>
      <c r="K51" s="39">
        <v>42411</v>
      </c>
      <c r="L51" s="12">
        <v>170000</v>
      </c>
      <c r="M51" s="7">
        <f t="shared" si="3"/>
        <v>0.5</v>
      </c>
      <c r="N51" s="33"/>
      <c r="O51" s="67"/>
    </row>
    <row r="52" spans="1:15" s="6" customFormat="1" ht="25.5">
      <c r="A52" s="32" t="s">
        <v>62</v>
      </c>
      <c r="B52" s="9">
        <v>254941</v>
      </c>
      <c r="C52" s="10">
        <v>582</v>
      </c>
      <c r="D52" s="11" t="s">
        <v>63</v>
      </c>
      <c r="E52" s="10">
        <v>1</v>
      </c>
      <c r="F52" s="10">
        <v>301375</v>
      </c>
      <c r="G52" s="10">
        <v>150000</v>
      </c>
      <c r="H52" s="12">
        <v>150000</v>
      </c>
      <c r="I52" s="8">
        <f t="shared" si="2"/>
        <v>0.4977187888842804</v>
      </c>
      <c r="J52" s="13" t="s">
        <v>36</v>
      </c>
      <c r="K52" s="39">
        <v>42403</v>
      </c>
      <c r="L52" s="12">
        <v>150000</v>
      </c>
      <c r="M52" s="7">
        <f t="shared" si="3"/>
        <v>0.4977187888842804</v>
      </c>
      <c r="N52" s="36"/>
      <c r="O52" s="67"/>
    </row>
    <row r="53" spans="1:15" s="6" customFormat="1" ht="25.5">
      <c r="A53" s="32" t="s">
        <v>132</v>
      </c>
      <c r="B53" s="9">
        <v>254959</v>
      </c>
      <c r="C53" s="10">
        <v>1277</v>
      </c>
      <c r="D53" s="11" t="s">
        <v>133</v>
      </c>
      <c r="E53" s="10">
        <v>2</v>
      </c>
      <c r="F53" s="10">
        <v>456983</v>
      </c>
      <c r="G53" s="10">
        <v>125000</v>
      </c>
      <c r="H53" s="12">
        <v>125000</v>
      </c>
      <c r="I53" s="8">
        <f t="shared" si="2"/>
        <v>0.2735331511237836</v>
      </c>
      <c r="J53" s="13" t="s">
        <v>112</v>
      </c>
      <c r="K53" s="39">
        <v>42411</v>
      </c>
      <c r="L53" s="12">
        <v>125000</v>
      </c>
      <c r="M53" s="7">
        <f t="shared" si="3"/>
        <v>0.2735331511237836</v>
      </c>
      <c r="N53" s="36"/>
      <c r="O53" s="67"/>
    </row>
    <row r="54" spans="1:15" s="6" customFormat="1" ht="25.5">
      <c r="A54" s="32" t="s">
        <v>75</v>
      </c>
      <c r="B54" s="9">
        <v>245231</v>
      </c>
      <c r="C54" s="10">
        <v>1850</v>
      </c>
      <c r="D54" s="11" t="s">
        <v>76</v>
      </c>
      <c r="E54" s="10">
        <v>3</v>
      </c>
      <c r="F54" s="10">
        <v>434664.94</v>
      </c>
      <c r="G54" s="10">
        <v>217000</v>
      </c>
      <c r="H54" s="12">
        <v>100000</v>
      </c>
      <c r="I54" s="8">
        <f t="shared" si="2"/>
        <v>0.2300622635908937</v>
      </c>
      <c r="J54" s="13" t="s">
        <v>31</v>
      </c>
      <c r="K54" s="39">
        <v>42405</v>
      </c>
      <c r="L54" s="12">
        <v>100000</v>
      </c>
      <c r="M54" s="7">
        <f t="shared" si="3"/>
        <v>0.2300622635908937</v>
      </c>
      <c r="N54" s="36"/>
      <c r="O54" s="67"/>
    </row>
    <row r="55" spans="1:15" s="6" customFormat="1" ht="25.5">
      <c r="A55" s="32" t="s">
        <v>52</v>
      </c>
      <c r="B55" s="9">
        <v>573281</v>
      </c>
      <c r="C55" s="10">
        <v>175</v>
      </c>
      <c r="D55" s="11" t="s">
        <v>53</v>
      </c>
      <c r="E55" s="10">
        <v>3</v>
      </c>
      <c r="F55" s="10">
        <v>480000</v>
      </c>
      <c r="G55" s="10">
        <v>240000</v>
      </c>
      <c r="H55" s="12">
        <v>170000</v>
      </c>
      <c r="I55" s="8">
        <f t="shared" si="2"/>
        <v>0.3541666666666667</v>
      </c>
      <c r="J55" s="13" t="s">
        <v>36</v>
      </c>
      <c r="K55" s="39">
        <v>42396</v>
      </c>
      <c r="L55" s="12">
        <v>170000</v>
      </c>
      <c r="M55" s="7">
        <f t="shared" si="3"/>
        <v>0.3541666666666667</v>
      </c>
      <c r="N55" s="36"/>
      <c r="O55" s="67"/>
    </row>
    <row r="56" spans="1:16" s="6" customFormat="1" ht="25.5">
      <c r="A56" s="32" t="s">
        <v>170</v>
      </c>
      <c r="B56" s="9">
        <v>254975</v>
      </c>
      <c r="C56" s="10">
        <v>614</v>
      </c>
      <c r="D56" s="11" t="s">
        <v>171</v>
      </c>
      <c r="E56" s="10">
        <v>3</v>
      </c>
      <c r="F56" s="10">
        <v>500000</v>
      </c>
      <c r="G56" s="10">
        <v>250000</v>
      </c>
      <c r="H56" s="12">
        <v>150000</v>
      </c>
      <c r="I56" s="8">
        <f t="shared" si="2"/>
        <v>0.3</v>
      </c>
      <c r="J56" s="13" t="s">
        <v>31</v>
      </c>
      <c r="K56" s="39">
        <v>42412</v>
      </c>
      <c r="L56" s="12">
        <v>150000</v>
      </c>
      <c r="M56" s="7">
        <f t="shared" si="3"/>
        <v>0.3</v>
      </c>
      <c r="N56" s="33"/>
      <c r="O56" s="67"/>
      <c r="P56" s="38"/>
    </row>
    <row r="57" spans="1:15" s="6" customFormat="1" ht="25.5">
      <c r="A57" s="32" t="s">
        <v>46</v>
      </c>
      <c r="B57" s="9">
        <v>572748</v>
      </c>
      <c r="C57" s="10">
        <v>470</v>
      </c>
      <c r="D57" s="11" t="s">
        <v>47</v>
      </c>
      <c r="E57" s="10">
        <v>3</v>
      </c>
      <c r="F57" s="10">
        <v>405000</v>
      </c>
      <c r="G57" s="10">
        <v>170000</v>
      </c>
      <c r="H57" s="12">
        <v>170000</v>
      </c>
      <c r="I57" s="8">
        <f t="shared" si="2"/>
        <v>0.41975308641975306</v>
      </c>
      <c r="J57" s="13" t="s">
        <v>36</v>
      </c>
      <c r="K57" s="39">
        <v>42395</v>
      </c>
      <c r="L57" s="12">
        <v>170000</v>
      </c>
      <c r="M57" s="7">
        <f t="shared" si="3"/>
        <v>0.41975308641975306</v>
      </c>
      <c r="N57" s="36"/>
      <c r="O57" s="67"/>
    </row>
    <row r="58" spans="1:15" s="6" customFormat="1" ht="12.75">
      <c r="A58" s="32" t="s">
        <v>86</v>
      </c>
      <c r="B58" s="9">
        <v>255009</v>
      </c>
      <c r="C58" s="10">
        <v>560</v>
      </c>
      <c r="D58" s="11" t="s">
        <v>87</v>
      </c>
      <c r="E58" s="10">
        <v>3</v>
      </c>
      <c r="F58" s="10">
        <v>490000</v>
      </c>
      <c r="G58" s="10">
        <v>150000</v>
      </c>
      <c r="H58" s="12">
        <v>150000</v>
      </c>
      <c r="I58" s="8">
        <f t="shared" si="2"/>
        <v>0.30612244897959184</v>
      </c>
      <c r="J58" s="13" t="s">
        <v>36</v>
      </c>
      <c r="K58" s="39">
        <v>42409</v>
      </c>
      <c r="L58" s="12">
        <v>150000</v>
      </c>
      <c r="M58" s="7">
        <f t="shared" si="3"/>
        <v>0.30612244897959184</v>
      </c>
      <c r="N58" s="36"/>
      <c r="O58" s="67"/>
    </row>
    <row r="59" spans="1:15" s="6" customFormat="1" ht="25.5">
      <c r="A59" s="32" t="s">
        <v>64</v>
      </c>
      <c r="B59" s="9">
        <v>255017</v>
      </c>
      <c r="C59" s="10">
        <v>550</v>
      </c>
      <c r="D59" s="11" t="s">
        <v>65</v>
      </c>
      <c r="E59" s="10">
        <v>1</v>
      </c>
      <c r="F59" s="10">
        <v>189000</v>
      </c>
      <c r="G59" s="10">
        <v>94000</v>
      </c>
      <c r="H59" s="12">
        <v>94000</v>
      </c>
      <c r="I59" s="8">
        <f t="shared" si="2"/>
        <v>0.4973544973544973</v>
      </c>
      <c r="J59" s="13" t="s">
        <v>31</v>
      </c>
      <c r="K59" s="39">
        <v>42402</v>
      </c>
      <c r="L59" s="12">
        <v>94000</v>
      </c>
      <c r="M59" s="7">
        <f t="shared" si="3"/>
        <v>0.4973544973544973</v>
      </c>
      <c r="N59" s="36"/>
      <c r="O59" s="64"/>
    </row>
    <row r="60" spans="1:15" s="6" customFormat="1" ht="25.5">
      <c r="A60" s="32" t="s">
        <v>121</v>
      </c>
      <c r="B60" s="9">
        <v>259616</v>
      </c>
      <c r="C60" s="10">
        <v>448</v>
      </c>
      <c r="D60" s="11" t="s">
        <v>122</v>
      </c>
      <c r="E60" s="10">
        <v>1</v>
      </c>
      <c r="F60" s="10">
        <v>867950</v>
      </c>
      <c r="G60" s="10">
        <v>170000</v>
      </c>
      <c r="H60" s="12">
        <v>170000</v>
      </c>
      <c r="I60" s="8">
        <f t="shared" si="2"/>
        <v>0.19586381704015207</v>
      </c>
      <c r="J60" s="13" t="s">
        <v>36</v>
      </c>
      <c r="K60" s="39">
        <v>42410</v>
      </c>
      <c r="L60" s="12">
        <v>170000</v>
      </c>
      <c r="M60" s="7">
        <f t="shared" si="3"/>
        <v>0.19586381704015207</v>
      </c>
      <c r="N60" s="36"/>
      <c r="O60" s="67"/>
    </row>
    <row r="61" spans="1:15" s="6" customFormat="1" ht="25.5">
      <c r="A61" s="32" t="s">
        <v>74</v>
      </c>
      <c r="B61" s="9">
        <v>573141</v>
      </c>
      <c r="C61" s="10">
        <v>1690</v>
      </c>
      <c r="D61" s="11" t="s">
        <v>91</v>
      </c>
      <c r="E61" s="10">
        <v>3</v>
      </c>
      <c r="F61" s="10">
        <v>4000000</v>
      </c>
      <c r="G61" s="10">
        <v>2000000</v>
      </c>
      <c r="H61" s="12">
        <v>100000</v>
      </c>
      <c r="I61" s="8">
        <f t="shared" si="2"/>
        <v>0.025</v>
      </c>
      <c r="J61" s="13" t="s">
        <v>31</v>
      </c>
      <c r="K61" s="39">
        <v>42405</v>
      </c>
      <c r="L61" s="12">
        <v>100000</v>
      </c>
      <c r="M61" s="7">
        <f t="shared" si="3"/>
        <v>0.025</v>
      </c>
      <c r="N61" s="36"/>
      <c r="O61" s="64"/>
    </row>
    <row r="62" spans="1:15" s="6" customFormat="1" ht="12.75">
      <c r="A62" s="32" t="s">
        <v>167</v>
      </c>
      <c r="B62" s="9">
        <v>573159</v>
      </c>
      <c r="C62" s="10">
        <v>306</v>
      </c>
      <c r="D62" s="11" t="s">
        <v>168</v>
      </c>
      <c r="E62" s="10">
        <v>3</v>
      </c>
      <c r="F62" s="10">
        <v>1039985</v>
      </c>
      <c r="G62" s="10">
        <v>170000</v>
      </c>
      <c r="H62" s="12">
        <v>170000</v>
      </c>
      <c r="I62" s="8">
        <f t="shared" si="2"/>
        <v>0.16346389611388626</v>
      </c>
      <c r="J62" s="13" t="s">
        <v>31</v>
      </c>
      <c r="K62" s="39" t="s">
        <v>169</v>
      </c>
      <c r="L62" s="12">
        <v>170000</v>
      </c>
      <c r="M62" s="7">
        <f t="shared" si="3"/>
        <v>0.16346389611388626</v>
      </c>
      <c r="N62" s="36"/>
      <c r="O62" s="68"/>
    </row>
    <row r="63" spans="1:15" s="6" customFormat="1" ht="38.25">
      <c r="A63" s="32" t="s">
        <v>110</v>
      </c>
      <c r="B63" s="9">
        <v>259632</v>
      </c>
      <c r="C63" s="10">
        <v>291</v>
      </c>
      <c r="D63" s="11" t="s">
        <v>111</v>
      </c>
      <c r="E63" s="10">
        <v>1</v>
      </c>
      <c r="F63" s="10">
        <v>340000</v>
      </c>
      <c r="G63" s="10">
        <v>170000</v>
      </c>
      <c r="H63" s="12">
        <v>170000</v>
      </c>
      <c r="I63" s="8">
        <f t="shared" si="2"/>
        <v>0.5</v>
      </c>
      <c r="J63" s="13" t="s">
        <v>112</v>
      </c>
      <c r="K63" s="39">
        <v>42410</v>
      </c>
      <c r="L63" s="12">
        <v>170000</v>
      </c>
      <c r="M63" s="7">
        <f t="shared" si="3"/>
        <v>0.5</v>
      </c>
      <c r="N63" s="36"/>
      <c r="O63" s="64"/>
    </row>
    <row r="64" spans="1:15" s="6" customFormat="1" ht="25.5">
      <c r="A64" s="32" t="s">
        <v>54</v>
      </c>
      <c r="B64" s="9">
        <v>255041</v>
      </c>
      <c r="C64" s="10">
        <v>565</v>
      </c>
      <c r="D64" s="11" t="s">
        <v>55</v>
      </c>
      <c r="E64" s="10">
        <v>3</v>
      </c>
      <c r="F64" s="10">
        <v>345758</v>
      </c>
      <c r="G64" s="10">
        <v>172000</v>
      </c>
      <c r="H64" s="12">
        <v>150000</v>
      </c>
      <c r="I64" s="8">
        <f t="shared" si="2"/>
        <v>0.43382944140121127</v>
      </c>
      <c r="J64" s="13" t="s">
        <v>36</v>
      </c>
      <c r="K64" s="39">
        <v>42401</v>
      </c>
      <c r="L64" s="12">
        <v>150000</v>
      </c>
      <c r="M64" s="7">
        <f t="shared" si="3"/>
        <v>0.43382944140121127</v>
      </c>
      <c r="N64" s="33"/>
      <c r="O64" s="67"/>
    </row>
    <row r="65" spans="1:15" s="6" customFormat="1" ht="51">
      <c r="A65" s="32" t="s">
        <v>163</v>
      </c>
      <c r="B65" s="9">
        <v>573124</v>
      </c>
      <c r="C65" s="10">
        <v>173</v>
      </c>
      <c r="D65" s="11" t="s">
        <v>164</v>
      </c>
      <c r="E65" s="10">
        <v>1</v>
      </c>
      <c r="F65" s="10">
        <v>720000</v>
      </c>
      <c r="G65" s="10">
        <v>360000</v>
      </c>
      <c r="H65" s="12">
        <v>170000</v>
      </c>
      <c r="I65" s="8">
        <f t="shared" si="2"/>
        <v>0.2361111111111111</v>
      </c>
      <c r="J65" s="13" t="s">
        <v>31</v>
      </c>
      <c r="K65" s="39">
        <v>42415</v>
      </c>
      <c r="L65" s="12">
        <v>170000</v>
      </c>
      <c r="M65" s="7">
        <f t="shared" si="3"/>
        <v>0.2361111111111111</v>
      </c>
      <c r="N65" s="33"/>
      <c r="O65" s="67"/>
    </row>
    <row r="66" spans="1:15" s="6" customFormat="1" ht="25.5">
      <c r="A66" s="32" t="s">
        <v>159</v>
      </c>
      <c r="B66" s="9">
        <v>254274</v>
      </c>
      <c r="C66" s="10">
        <v>376</v>
      </c>
      <c r="D66" s="11" t="s">
        <v>160</v>
      </c>
      <c r="E66" s="10">
        <v>3</v>
      </c>
      <c r="F66" s="10">
        <v>489184</v>
      </c>
      <c r="G66" s="10">
        <v>180000</v>
      </c>
      <c r="H66" s="12">
        <v>170000</v>
      </c>
      <c r="I66" s="8">
        <f aca="true" t="shared" si="4" ref="I66:I79">H66/F66</f>
        <v>0.34751749852816116</v>
      </c>
      <c r="J66" s="13" t="s">
        <v>36</v>
      </c>
      <c r="K66" s="39">
        <v>42412</v>
      </c>
      <c r="L66" s="12">
        <v>170000</v>
      </c>
      <c r="M66" s="7">
        <f aca="true" t="shared" si="5" ref="M66:M78">L66/F66</f>
        <v>0.34751749852816116</v>
      </c>
      <c r="N66" s="36"/>
      <c r="O66" s="67"/>
    </row>
    <row r="67" spans="1:15" s="6" customFormat="1" ht="25.5">
      <c r="A67" s="32" t="s">
        <v>42</v>
      </c>
      <c r="B67" s="9">
        <v>254304</v>
      </c>
      <c r="C67" s="10">
        <v>902</v>
      </c>
      <c r="D67" s="11" t="s">
        <v>43</v>
      </c>
      <c r="E67" s="10">
        <v>1</v>
      </c>
      <c r="F67" s="10">
        <v>340000</v>
      </c>
      <c r="G67" s="10">
        <v>150000</v>
      </c>
      <c r="H67" s="12">
        <v>150000</v>
      </c>
      <c r="I67" s="8">
        <f t="shared" si="4"/>
        <v>0.4411764705882353</v>
      </c>
      <c r="J67" s="13" t="s">
        <v>36</v>
      </c>
      <c r="K67" s="39">
        <v>42391</v>
      </c>
      <c r="L67" s="12">
        <v>150000</v>
      </c>
      <c r="M67" s="7">
        <f t="shared" si="5"/>
        <v>0.4411764705882353</v>
      </c>
      <c r="N67" s="36"/>
      <c r="O67" s="64"/>
    </row>
    <row r="68" spans="1:15" s="6" customFormat="1" ht="51">
      <c r="A68" s="32" t="s">
        <v>174</v>
      </c>
      <c r="B68" s="9">
        <v>572811</v>
      </c>
      <c r="C68" s="10">
        <v>136</v>
      </c>
      <c r="D68" s="11" t="s">
        <v>175</v>
      </c>
      <c r="E68" s="10">
        <v>3</v>
      </c>
      <c r="F68" s="10">
        <v>294000</v>
      </c>
      <c r="G68" s="10">
        <v>147000</v>
      </c>
      <c r="H68" s="12">
        <v>147000</v>
      </c>
      <c r="I68" s="8">
        <f t="shared" si="4"/>
        <v>0.5</v>
      </c>
      <c r="J68" s="13" t="s">
        <v>31</v>
      </c>
      <c r="K68" s="39">
        <v>42415</v>
      </c>
      <c r="L68" s="12">
        <v>147000</v>
      </c>
      <c r="M68" s="7">
        <f t="shared" si="5"/>
        <v>0.5</v>
      </c>
      <c r="N68" s="33"/>
      <c r="O68" s="67"/>
    </row>
    <row r="69" spans="1:15" s="6" customFormat="1" ht="12.75">
      <c r="A69" s="32" t="s">
        <v>117</v>
      </c>
      <c r="B69" s="9">
        <v>255106</v>
      </c>
      <c r="C69" s="10">
        <v>583</v>
      </c>
      <c r="D69" s="11" t="s">
        <v>118</v>
      </c>
      <c r="E69" s="10">
        <v>1</v>
      </c>
      <c r="F69" s="10">
        <v>283262</v>
      </c>
      <c r="G69" s="10">
        <v>141000</v>
      </c>
      <c r="H69" s="12">
        <v>141000</v>
      </c>
      <c r="I69" s="8">
        <f t="shared" si="4"/>
        <v>0.4977723803404622</v>
      </c>
      <c r="J69" s="13" t="s">
        <v>31</v>
      </c>
      <c r="K69" s="39">
        <v>42411</v>
      </c>
      <c r="L69" s="12">
        <v>141000</v>
      </c>
      <c r="M69" s="7">
        <f t="shared" si="5"/>
        <v>0.4977723803404622</v>
      </c>
      <c r="N69" s="33"/>
      <c r="O69" s="67"/>
    </row>
    <row r="70" spans="1:15" s="6" customFormat="1" ht="51">
      <c r="A70" s="32" t="s">
        <v>82</v>
      </c>
      <c r="B70" s="9">
        <v>255114</v>
      </c>
      <c r="C70" s="10">
        <v>387</v>
      </c>
      <c r="D70" s="11" t="s">
        <v>83</v>
      </c>
      <c r="E70" s="10">
        <v>3</v>
      </c>
      <c r="F70" s="10">
        <v>340000</v>
      </c>
      <c r="G70" s="10">
        <v>170000</v>
      </c>
      <c r="H70" s="12">
        <v>170000</v>
      </c>
      <c r="I70" s="8">
        <f t="shared" si="4"/>
        <v>0.5</v>
      </c>
      <c r="J70" s="13" t="s">
        <v>36</v>
      </c>
      <c r="K70" s="39">
        <v>42408</v>
      </c>
      <c r="L70" s="12">
        <v>170000</v>
      </c>
      <c r="M70" s="7">
        <f t="shared" si="5"/>
        <v>0.5</v>
      </c>
      <c r="N70" s="36"/>
      <c r="O70" s="16" t="s">
        <v>84</v>
      </c>
    </row>
    <row r="71" spans="1:15" s="6" customFormat="1" ht="63.75">
      <c r="A71" s="32" t="s">
        <v>29</v>
      </c>
      <c r="B71" s="9">
        <v>572781</v>
      </c>
      <c r="C71" s="10">
        <v>460</v>
      </c>
      <c r="D71" s="11" t="s">
        <v>155</v>
      </c>
      <c r="E71" s="10">
        <v>2</v>
      </c>
      <c r="F71" s="10">
        <v>209777</v>
      </c>
      <c r="G71" s="10">
        <v>125000</v>
      </c>
      <c r="H71" s="12">
        <v>125000</v>
      </c>
      <c r="I71" s="8">
        <f t="shared" si="4"/>
        <v>0.5958708533347317</v>
      </c>
      <c r="J71" s="13" t="s">
        <v>31</v>
      </c>
      <c r="K71" s="39">
        <v>42412</v>
      </c>
      <c r="L71" s="12">
        <v>125000</v>
      </c>
      <c r="M71" s="7">
        <f t="shared" si="5"/>
        <v>0.5958708533347317</v>
      </c>
      <c r="N71" s="62" t="s">
        <v>80</v>
      </c>
      <c r="O71" s="67"/>
    </row>
    <row r="72" spans="1:16" s="24" customFormat="1" ht="25.5">
      <c r="A72" s="32" t="s">
        <v>95</v>
      </c>
      <c r="B72" s="9">
        <v>255122</v>
      </c>
      <c r="C72" s="10">
        <v>532</v>
      </c>
      <c r="D72" s="11" t="s">
        <v>96</v>
      </c>
      <c r="E72" s="10">
        <v>3</v>
      </c>
      <c r="F72" s="10">
        <v>676000</v>
      </c>
      <c r="G72" s="10">
        <v>150000</v>
      </c>
      <c r="H72" s="12">
        <v>150000</v>
      </c>
      <c r="I72" s="8">
        <f t="shared" si="4"/>
        <v>0.22189349112426035</v>
      </c>
      <c r="J72" s="13" t="s">
        <v>36</v>
      </c>
      <c r="K72" s="39">
        <v>42409</v>
      </c>
      <c r="L72" s="12">
        <v>150000</v>
      </c>
      <c r="M72" s="7">
        <f t="shared" si="5"/>
        <v>0.22189349112426035</v>
      </c>
      <c r="N72" s="36"/>
      <c r="O72" s="64"/>
      <c r="P72" s="6"/>
    </row>
    <row r="73" spans="1:16" s="24" customFormat="1" ht="38.25">
      <c r="A73" s="54" t="s">
        <v>187</v>
      </c>
      <c r="B73" s="55">
        <v>255131</v>
      </c>
      <c r="C73" s="56">
        <v>476</v>
      </c>
      <c r="D73" s="53" t="s">
        <v>189</v>
      </c>
      <c r="E73" s="56">
        <v>3</v>
      </c>
      <c r="F73" s="56">
        <v>3576394</v>
      </c>
      <c r="G73" s="56">
        <v>1800000</v>
      </c>
      <c r="H73" s="57">
        <v>0</v>
      </c>
      <c r="I73" s="58">
        <f t="shared" si="4"/>
        <v>0</v>
      </c>
      <c r="J73" s="59" t="s">
        <v>36</v>
      </c>
      <c r="K73" s="60">
        <v>42425</v>
      </c>
      <c r="L73" s="57">
        <v>0</v>
      </c>
      <c r="M73" s="71">
        <f t="shared" si="5"/>
        <v>0</v>
      </c>
      <c r="N73" s="61" t="s">
        <v>186</v>
      </c>
      <c r="O73" s="64"/>
      <c r="P73" s="6"/>
    </row>
    <row r="74" spans="1:15" s="6" customFormat="1" ht="25.5">
      <c r="A74" s="32" t="s">
        <v>176</v>
      </c>
      <c r="B74" s="9">
        <v>259641</v>
      </c>
      <c r="C74" s="10">
        <v>1161</v>
      </c>
      <c r="D74" s="11" t="s">
        <v>177</v>
      </c>
      <c r="E74" s="10">
        <v>3</v>
      </c>
      <c r="F74" s="10">
        <v>529174</v>
      </c>
      <c r="G74" s="10">
        <v>200000</v>
      </c>
      <c r="H74" s="12">
        <v>125000</v>
      </c>
      <c r="I74" s="8">
        <f t="shared" si="4"/>
        <v>0.23621719887976356</v>
      </c>
      <c r="J74" s="13" t="s">
        <v>31</v>
      </c>
      <c r="K74" s="39">
        <v>42415</v>
      </c>
      <c r="L74" s="12">
        <v>125000</v>
      </c>
      <c r="M74" s="7">
        <f t="shared" si="5"/>
        <v>0.23621719887976356</v>
      </c>
      <c r="N74" s="36"/>
      <c r="O74" s="67"/>
    </row>
    <row r="75" spans="1:15" s="6" customFormat="1" ht="38.25">
      <c r="A75" s="32" t="s">
        <v>40</v>
      </c>
      <c r="B75" s="9">
        <v>572764</v>
      </c>
      <c r="C75" s="10">
        <v>126</v>
      </c>
      <c r="D75" s="11" t="s">
        <v>41</v>
      </c>
      <c r="E75" s="10">
        <v>1</v>
      </c>
      <c r="F75" s="10">
        <v>312948</v>
      </c>
      <c r="G75" s="10">
        <v>156000</v>
      </c>
      <c r="H75" s="12">
        <v>156000</v>
      </c>
      <c r="I75" s="8">
        <f t="shared" si="4"/>
        <v>0.49848537137160165</v>
      </c>
      <c r="J75" s="13" t="s">
        <v>36</v>
      </c>
      <c r="K75" s="39">
        <v>42389</v>
      </c>
      <c r="L75" s="12">
        <v>156000</v>
      </c>
      <c r="M75" s="7">
        <f t="shared" si="5"/>
        <v>0.49848537137160165</v>
      </c>
      <c r="N75" s="33"/>
      <c r="O75" s="64"/>
    </row>
    <row r="76" spans="1:15" s="6" customFormat="1" ht="38.25">
      <c r="A76" s="32" t="s">
        <v>92</v>
      </c>
      <c r="B76" s="9">
        <v>255157</v>
      </c>
      <c r="C76" s="10">
        <v>633</v>
      </c>
      <c r="D76" s="11" t="s">
        <v>94</v>
      </c>
      <c r="E76" s="10">
        <v>1</v>
      </c>
      <c r="F76" s="10">
        <v>675000</v>
      </c>
      <c r="G76" s="10">
        <v>335000</v>
      </c>
      <c r="H76" s="12">
        <v>150000</v>
      </c>
      <c r="I76" s="8">
        <f t="shared" si="4"/>
        <v>0.2222222222222222</v>
      </c>
      <c r="J76" s="13" t="s">
        <v>31</v>
      </c>
      <c r="K76" s="39">
        <v>42409</v>
      </c>
      <c r="L76" s="12">
        <v>150000</v>
      </c>
      <c r="M76" s="7">
        <f t="shared" si="5"/>
        <v>0.2222222222222222</v>
      </c>
      <c r="N76" s="36"/>
      <c r="O76" s="34" t="s">
        <v>93</v>
      </c>
    </row>
    <row r="77" spans="1:15" s="6" customFormat="1" ht="25.5">
      <c r="A77" s="32" t="s">
        <v>102</v>
      </c>
      <c r="B77" s="9">
        <v>572721</v>
      </c>
      <c r="C77" s="10">
        <v>221</v>
      </c>
      <c r="D77" s="11" t="s">
        <v>103</v>
      </c>
      <c r="E77" s="10">
        <v>1</v>
      </c>
      <c r="F77" s="10">
        <v>694326</v>
      </c>
      <c r="G77" s="10">
        <v>170000</v>
      </c>
      <c r="H77" s="12">
        <v>170000</v>
      </c>
      <c r="I77" s="8">
        <f t="shared" si="4"/>
        <v>0.2448417602106215</v>
      </c>
      <c r="J77" s="13" t="s">
        <v>31</v>
      </c>
      <c r="K77" s="39">
        <v>42410</v>
      </c>
      <c r="L77" s="12">
        <v>170000</v>
      </c>
      <c r="M77" s="7">
        <f t="shared" si="5"/>
        <v>0.2448417602106215</v>
      </c>
      <c r="N77" s="33"/>
      <c r="O77" s="67"/>
    </row>
    <row r="78" spans="1:15" s="6" customFormat="1" ht="12.75">
      <c r="A78" s="32" t="s">
        <v>134</v>
      </c>
      <c r="B78" s="9">
        <v>572772</v>
      </c>
      <c r="C78" s="10">
        <v>344</v>
      </c>
      <c r="D78" s="11" t="s">
        <v>135</v>
      </c>
      <c r="E78" s="10">
        <v>3</v>
      </c>
      <c r="F78" s="10">
        <v>384000</v>
      </c>
      <c r="G78" s="10">
        <v>192000</v>
      </c>
      <c r="H78" s="12">
        <v>170000</v>
      </c>
      <c r="I78" s="8">
        <f t="shared" si="4"/>
        <v>0.4427083333333333</v>
      </c>
      <c r="J78" s="13" t="s">
        <v>31</v>
      </c>
      <c r="K78" s="39">
        <v>42412</v>
      </c>
      <c r="L78" s="12">
        <v>170000</v>
      </c>
      <c r="M78" s="7">
        <f t="shared" si="5"/>
        <v>0.4427083333333333</v>
      </c>
      <c r="N78" s="34"/>
      <c r="O78" s="67"/>
    </row>
    <row r="79" spans="1:16" ht="12.75">
      <c r="A79" s="43"/>
      <c r="B79" s="44"/>
      <c r="C79" s="45"/>
      <c r="D79" s="46"/>
      <c r="E79" s="45"/>
      <c r="F79" s="45">
        <f>SUM(F2:F78)</f>
        <v>41897386.04000001</v>
      </c>
      <c r="G79" s="45">
        <f>SUM(G2:G78)</f>
        <v>17899875</v>
      </c>
      <c r="H79" s="47">
        <f>SUM(H2:H78)</f>
        <v>10800000</v>
      </c>
      <c r="I79" s="48">
        <f t="shared" si="4"/>
        <v>0.2577726445675893</v>
      </c>
      <c r="J79" s="49"/>
      <c r="K79" s="50"/>
      <c r="L79" s="47">
        <f>SUM(L2:L78)</f>
        <v>10800000</v>
      </c>
      <c r="M79" s="51"/>
      <c r="N79" s="52"/>
      <c r="O79" s="70"/>
      <c r="P79" s="6"/>
    </row>
    <row r="80" spans="1:15" ht="12.75">
      <c r="A80" s="18"/>
      <c r="B80" s="18"/>
      <c r="C80" s="19"/>
      <c r="D80" s="18"/>
      <c r="E80" s="20"/>
      <c r="F80" s="19"/>
      <c r="G80" s="19"/>
      <c r="H80" s="19"/>
      <c r="I80" s="14"/>
      <c r="J80" s="15"/>
      <c r="K80" s="40"/>
      <c r="L80" s="19"/>
      <c r="M80" s="18"/>
      <c r="N80" s="18"/>
      <c r="O80" s="17"/>
    </row>
    <row r="81" spans="1:15" ht="38.25">
      <c r="A81" s="21" t="s">
        <v>188</v>
      </c>
      <c r="B81" s="21"/>
      <c r="C81" s="21"/>
      <c r="D81" s="73" t="s">
        <v>20</v>
      </c>
      <c r="E81" s="73"/>
      <c r="F81" s="25" t="s">
        <v>28</v>
      </c>
      <c r="G81" s="22"/>
      <c r="H81" s="22"/>
      <c r="I81" s="14"/>
      <c r="J81" s="15"/>
      <c r="K81" s="40"/>
      <c r="L81" s="18"/>
      <c r="M81" s="18"/>
      <c r="N81" s="18"/>
      <c r="O81" s="18"/>
    </row>
    <row r="82" spans="1:15" ht="12.75">
      <c r="A82" s="18" t="s">
        <v>14</v>
      </c>
      <c r="B82" s="74" t="s">
        <v>21</v>
      </c>
      <c r="C82" s="75"/>
      <c r="D82" s="72" t="s">
        <v>19</v>
      </c>
      <c r="E82" s="72"/>
      <c r="F82" s="26">
        <v>170000</v>
      </c>
      <c r="G82" s="19"/>
      <c r="H82" s="19"/>
      <c r="I82" s="14"/>
      <c r="J82" s="15"/>
      <c r="K82" s="40"/>
      <c r="L82" s="37"/>
      <c r="M82" s="18"/>
      <c r="N82" s="18"/>
      <c r="O82" s="18"/>
    </row>
    <row r="83" spans="1:15" ht="12.75">
      <c r="A83" s="18" t="s">
        <v>15</v>
      </c>
      <c r="B83" s="74" t="s">
        <v>24</v>
      </c>
      <c r="C83" s="75"/>
      <c r="D83" s="72" t="s">
        <v>25</v>
      </c>
      <c r="E83" s="72"/>
      <c r="F83" s="26">
        <v>150000</v>
      </c>
      <c r="G83" s="19"/>
      <c r="H83" s="19"/>
      <c r="I83" s="14"/>
      <c r="J83" s="15"/>
      <c r="K83" s="40"/>
      <c r="L83" s="18"/>
      <c r="M83" s="18"/>
      <c r="N83" s="18"/>
      <c r="O83" s="18"/>
    </row>
    <row r="84" spans="1:15" ht="12.75">
      <c r="A84" s="18" t="s">
        <v>16</v>
      </c>
      <c r="B84" s="74" t="s">
        <v>22</v>
      </c>
      <c r="C84" s="75"/>
      <c r="D84" s="72" t="s">
        <v>26</v>
      </c>
      <c r="E84" s="72"/>
      <c r="F84" s="26">
        <v>125000</v>
      </c>
      <c r="G84" s="19"/>
      <c r="H84" s="19"/>
      <c r="I84" s="14"/>
      <c r="J84" s="15"/>
      <c r="K84" s="40"/>
      <c r="L84" s="18"/>
      <c r="M84" s="18"/>
      <c r="N84" s="18"/>
      <c r="O84" s="18"/>
    </row>
    <row r="85" spans="1:15" ht="12.75">
      <c r="A85" s="18" t="s">
        <v>17</v>
      </c>
      <c r="B85" s="74" t="s">
        <v>23</v>
      </c>
      <c r="C85" s="75"/>
      <c r="D85" s="72" t="s">
        <v>27</v>
      </c>
      <c r="E85" s="72"/>
      <c r="F85" s="26">
        <v>100000</v>
      </c>
      <c r="G85" s="19"/>
      <c r="H85" s="19"/>
      <c r="I85" s="14"/>
      <c r="J85" s="15"/>
      <c r="K85" s="40"/>
      <c r="L85" s="18"/>
      <c r="M85" s="18"/>
      <c r="N85" s="18"/>
      <c r="O85" s="18"/>
    </row>
    <row r="86" spans="1:15" ht="12.75">
      <c r="A86" s="18" t="s">
        <v>18</v>
      </c>
      <c r="B86" s="18" t="s">
        <v>29</v>
      </c>
      <c r="C86" s="18"/>
      <c r="D86" s="18"/>
      <c r="E86" s="20"/>
      <c r="F86" s="19"/>
      <c r="G86" s="19"/>
      <c r="H86" s="19"/>
      <c r="I86" s="14"/>
      <c r="J86" s="15"/>
      <c r="K86" s="40"/>
      <c r="L86" s="18"/>
      <c r="M86" s="18"/>
      <c r="N86" s="18"/>
      <c r="O86" s="18"/>
    </row>
    <row r="87" spans="1:15" ht="12.75">
      <c r="A87" s="18"/>
      <c r="B87" s="18"/>
      <c r="C87" s="18"/>
      <c r="D87" s="18"/>
      <c r="E87" s="20"/>
      <c r="F87" s="19"/>
      <c r="G87" s="19"/>
      <c r="H87" s="19"/>
      <c r="I87" s="14"/>
      <c r="J87" s="15"/>
      <c r="K87" s="40"/>
      <c r="L87" s="18"/>
      <c r="M87" s="18"/>
      <c r="N87" s="18"/>
      <c r="O87" s="18"/>
    </row>
    <row r="88" spans="1:15" ht="12.75">
      <c r="A88" s="18"/>
      <c r="B88" s="18"/>
      <c r="C88" s="18"/>
      <c r="D88" s="18"/>
      <c r="E88" s="20"/>
      <c r="F88" s="19"/>
      <c r="G88" s="19"/>
      <c r="H88" s="19"/>
      <c r="I88" s="14"/>
      <c r="J88" s="15"/>
      <c r="K88" s="40"/>
      <c r="L88" s="18"/>
      <c r="M88" s="18"/>
      <c r="N88" s="18"/>
      <c r="O88" s="18"/>
    </row>
    <row r="89" spans="1:15" ht="12.75">
      <c r="A89" s="18"/>
      <c r="B89" s="18"/>
      <c r="C89" s="18"/>
      <c r="D89" s="18"/>
      <c r="E89" s="20"/>
      <c r="F89" s="19"/>
      <c r="G89" s="19"/>
      <c r="H89" s="19"/>
      <c r="I89" s="14"/>
      <c r="J89" s="15"/>
      <c r="K89" s="18"/>
      <c r="L89" s="18"/>
      <c r="M89" s="18"/>
      <c r="N89" s="18"/>
      <c r="O89" s="18"/>
    </row>
    <row r="90" spans="1:15" ht="12.75">
      <c r="A90" s="18"/>
      <c r="B90" s="18"/>
      <c r="C90" s="18"/>
      <c r="D90" s="18"/>
      <c r="E90" s="20"/>
      <c r="F90" s="19"/>
      <c r="G90" s="19"/>
      <c r="H90" s="19"/>
      <c r="I90" s="14"/>
      <c r="J90" s="15"/>
      <c r="K90" s="18"/>
      <c r="L90" s="18"/>
      <c r="M90" s="18"/>
      <c r="N90" s="18"/>
      <c r="O90" s="18"/>
    </row>
    <row r="91" spans="1:15" ht="12.75">
      <c r="A91" s="18"/>
      <c r="B91" s="18"/>
      <c r="C91" s="19"/>
      <c r="D91" s="18"/>
      <c r="E91" s="20"/>
      <c r="F91" s="19"/>
      <c r="G91" s="19"/>
      <c r="H91" s="19"/>
      <c r="I91" s="14"/>
      <c r="J91" s="15"/>
      <c r="K91" s="18"/>
      <c r="L91" s="18"/>
      <c r="M91" s="18"/>
      <c r="N91" s="18"/>
      <c r="O91" s="18"/>
    </row>
    <row r="92" spans="1:15" ht="12.75">
      <c r="A92" s="18"/>
      <c r="B92" s="18"/>
      <c r="C92" s="19"/>
      <c r="D92" s="18"/>
      <c r="E92" s="20"/>
      <c r="F92" s="19"/>
      <c r="G92" s="19"/>
      <c r="H92" s="19"/>
      <c r="I92" s="14"/>
      <c r="J92" s="15"/>
      <c r="K92" s="18"/>
      <c r="L92" s="18"/>
      <c r="M92" s="18"/>
      <c r="N92" s="18"/>
      <c r="O92" s="18"/>
    </row>
  </sheetData>
  <sheetProtection/>
  <autoFilter ref="A1:IV79"/>
  <mergeCells count="9">
    <mergeCell ref="D85:E85"/>
    <mergeCell ref="D81:E81"/>
    <mergeCell ref="D82:E82"/>
    <mergeCell ref="D83:E83"/>
    <mergeCell ref="D84:E84"/>
    <mergeCell ref="B82:C82"/>
    <mergeCell ref="B83:C83"/>
    <mergeCell ref="B84:C84"/>
    <mergeCell ref="B85:C85"/>
  </mergeCells>
  <printOptions verticalCentered="1"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67" max="14" man="1"/>
  </rowBreaks>
  <colBreaks count="2" manualBreakCount="2">
    <brk id="14" max="8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3. jednání Zastupitelstva Karlovarského kraje, které se uskutečnilo dne 7.4.2016</dc:title>
  <dc:subject/>
  <dc:creator>Irena Langová</dc:creator>
  <cp:keywords/>
  <dc:description/>
  <cp:lastModifiedBy>Palusková Petra</cp:lastModifiedBy>
  <cp:lastPrinted>2016-02-25T13:08:34Z</cp:lastPrinted>
  <dcterms:created xsi:type="dcterms:W3CDTF">2005-05-16T10:10:08Z</dcterms:created>
  <dcterms:modified xsi:type="dcterms:W3CDTF">2016-04-11T05:31:12Z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</Properties>
</file>