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Dokumenty\Moje\Moje Firma\AQE\Karlovarský kraj\Výzva 2\"/>
    </mc:Choice>
  </mc:AlternateContent>
  <xr:revisionPtr revIDLastSave="0" documentId="13_ncr:1_{3A7E9BE3-8237-407B-8CE0-D822FBD20FFD}" xr6:coauthVersionLast="46" xr6:coauthVersionMax="46" xr10:uidLastSave="{00000000-0000-0000-0000-000000000000}"/>
  <bookViews>
    <workbookView xWindow="-110" yWindow="-110" windowWidth="19420" windowHeight="10420" firstSheet="6" activeTab="6" xr2:uid="{00000000-000D-0000-FFFF-FFFF00000000}"/>
  </bookViews>
  <sheets>
    <sheet name="Návod" sheetId="16" r:id="rId1"/>
    <sheet name="Celková karta" sheetId="1" r:id="rId2"/>
    <sheet name="Zadavatel (Nositel)" sheetId="2" r:id="rId3"/>
    <sheet name="Partner 1" sheetId="5" r:id="rId4"/>
    <sheet name="Partner 2" sheetId="6" r:id="rId5"/>
    <sheet name="Partner 3" sheetId="7" r:id="rId6"/>
    <sheet name="Partner 4" sheetId="8" r:id="rId7"/>
    <sheet name="Partner 5" sheetId="9" r:id="rId8"/>
    <sheet name="Partner 6" sheetId="14" r:id="rId9"/>
    <sheet name="Partner 7" sheetId="10" r:id="rId10"/>
    <sheet name="Partner 8" sheetId="11" r:id="rId11"/>
    <sheet name="Partner 9" sheetId="12" r:id="rId12"/>
    <sheet name="Partner 10" sheetId="13" r:id="rId13"/>
    <sheet name="temp" sheetId="15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1" i="1" l="1"/>
  <c r="O31" i="1"/>
  <c r="H31" i="1"/>
  <c r="I121" i="1"/>
  <c r="K121" i="1"/>
  <c r="M121" i="1"/>
  <c r="O121" i="1"/>
  <c r="Q121" i="1"/>
  <c r="S121" i="1"/>
  <c r="U121" i="1"/>
  <c r="I122" i="1"/>
  <c r="K122" i="1"/>
  <c r="M122" i="1"/>
  <c r="O122" i="1"/>
  <c r="Q122" i="1"/>
  <c r="S122" i="1"/>
  <c r="U122" i="1"/>
  <c r="G122" i="1"/>
  <c r="G121" i="1"/>
  <c r="I117" i="1"/>
  <c r="K117" i="1"/>
  <c r="M117" i="1"/>
  <c r="O117" i="1"/>
  <c r="Q117" i="1"/>
  <c r="S117" i="1"/>
  <c r="U117" i="1"/>
  <c r="I118" i="1"/>
  <c r="K118" i="1"/>
  <c r="M118" i="1"/>
  <c r="O118" i="1"/>
  <c r="Q118" i="1"/>
  <c r="S118" i="1"/>
  <c r="U118" i="1"/>
  <c r="I119" i="1"/>
  <c r="K119" i="1"/>
  <c r="M119" i="1"/>
  <c r="O119" i="1"/>
  <c r="Q119" i="1"/>
  <c r="S119" i="1"/>
  <c r="U119" i="1"/>
  <c r="G118" i="1"/>
  <c r="G119" i="1"/>
  <c r="G117" i="1"/>
  <c r="G189" i="1"/>
  <c r="I189" i="1"/>
  <c r="K189" i="1"/>
  <c r="M189" i="1"/>
  <c r="O189" i="1"/>
  <c r="G190" i="1"/>
  <c r="I190" i="1"/>
  <c r="K190" i="1"/>
  <c r="M190" i="1"/>
  <c r="O190" i="1"/>
  <c r="E190" i="1"/>
  <c r="E189" i="1"/>
  <c r="G186" i="1"/>
  <c r="I186" i="1"/>
  <c r="K186" i="1"/>
  <c r="M186" i="1"/>
  <c r="O186" i="1"/>
  <c r="G187" i="1"/>
  <c r="I187" i="1"/>
  <c r="K187" i="1"/>
  <c r="M187" i="1"/>
  <c r="O187" i="1"/>
  <c r="E187" i="1"/>
  <c r="E186" i="1"/>
  <c r="B31" i="1" l="1"/>
  <c r="V92" i="13"/>
  <c r="V87" i="13"/>
  <c r="V82" i="13"/>
  <c r="V77" i="13"/>
  <c r="V92" i="12"/>
  <c r="V87" i="12"/>
  <c r="V82" i="12"/>
  <c r="V77" i="12"/>
  <c r="V92" i="11"/>
  <c r="V87" i="11"/>
  <c r="V82" i="11"/>
  <c r="V77" i="11"/>
  <c r="V92" i="10"/>
  <c r="V87" i="10"/>
  <c r="V82" i="10"/>
  <c r="V77" i="10"/>
  <c r="V92" i="14"/>
  <c r="V87" i="14"/>
  <c r="V82" i="14"/>
  <c r="V77" i="14"/>
  <c r="V92" i="9"/>
  <c r="V87" i="9"/>
  <c r="V82" i="9"/>
  <c r="V77" i="9"/>
  <c r="V92" i="8"/>
  <c r="V87" i="8"/>
  <c r="V82" i="8"/>
  <c r="V77" i="8"/>
  <c r="V92" i="7"/>
  <c r="V87" i="7"/>
  <c r="V82" i="7"/>
  <c r="V77" i="7"/>
  <c r="V92" i="6"/>
  <c r="V87" i="6"/>
  <c r="V82" i="6"/>
  <c r="V77" i="6"/>
  <c r="V92" i="5"/>
  <c r="V87" i="5"/>
  <c r="V82" i="5"/>
  <c r="V77" i="5"/>
  <c r="V92" i="2"/>
  <c r="V87" i="2"/>
  <c r="V82" i="2"/>
  <c r="V77" i="2"/>
  <c r="V91" i="1"/>
  <c r="V86" i="1"/>
  <c r="V81" i="1"/>
  <c r="V76" i="1"/>
  <c r="E142" i="13" l="1"/>
  <c r="E142" i="12"/>
  <c r="E142" i="11"/>
  <c r="E142" i="10"/>
  <c r="E142" i="14"/>
  <c r="E142" i="9"/>
  <c r="E142" i="8"/>
  <c r="E142" i="7"/>
  <c r="E142" i="6"/>
  <c r="E142" i="5"/>
  <c r="E139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E142" i="2" l="1"/>
  <c r="O197" i="14"/>
  <c r="M197" i="14"/>
  <c r="K197" i="14"/>
  <c r="I197" i="14"/>
  <c r="G197" i="14"/>
  <c r="E197" i="14"/>
  <c r="O194" i="14"/>
  <c r="O198" i="14" s="1"/>
  <c r="M194" i="14"/>
  <c r="K194" i="14"/>
  <c r="I194" i="14"/>
  <c r="I198" i="14" s="1"/>
  <c r="G194" i="14"/>
  <c r="G198" i="14" s="1"/>
  <c r="E194" i="14"/>
  <c r="V187" i="14"/>
  <c r="V181" i="14"/>
  <c r="V175" i="14"/>
  <c r="V170" i="14"/>
  <c r="U170" i="14"/>
  <c r="T170" i="14"/>
  <c r="S170" i="14"/>
  <c r="R170" i="14"/>
  <c r="Q170" i="14"/>
  <c r="P170" i="14"/>
  <c r="O170" i="14"/>
  <c r="N170" i="14"/>
  <c r="M170" i="14"/>
  <c r="L170" i="14"/>
  <c r="K170" i="14"/>
  <c r="J170" i="14"/>
  <c r="I170" i="14"/>
  <c r="H170" i="14"/>
  <c r="V169" i="14"/>
  <c r="U169" i="14"/>
  <c r="T169" i="14"/>
  <c r="S169" i="14"/>
  <c r="R169" i="14"/>
  <c r="Q169" i="14"/>
  <c r="P169" i="14"/>
  <c r="O169" i="14"/>
  <c r="N169" i="14"/>
  <c r="M169" i="14"/>
  <c r="L169" i="14"/>
  <c r="K169" i="14"/>
  <c r="J169" i="14"/>
  <c r="I169" i="14"/>
  <c r="H169" i="14"/>
  <c r="V168" i="14"/>
  <c r="U168" i="14"/>
  <c r="T168" i="14"/>
  <c r="S168" i="14"/>
  <c r="R168" i="14"/>
  <c r="Q168" i="14"/>
  <c r="P168" i="14"/>
  <c r="O168" i="14"/>
  <c r="N168" i="14"/>
  <c r="M168" i="14"/>
  <c r="L168" i="14"/>
  <c r="K168" i="14"/>
  <c r="J168" i="14"/>
  <c r="I168" i="14"/>
  <c r="H168" i="14"/>
  <c r="V167" i="14"/>
  <c r="U167" i="14"/>
  <c r="T167" i="14"/>
  <c r="S167" i="14"/>
  <c r="R167" i="14"/>
  <c r="Q167" i="14"/>
  <c r="P167" i="14"/>
  <c r="O167" i="14"/>
  <c r="N167" i="14"/>
  <c r="M167" i="14"/>
  <c r="L167" i="14"/>
  <c r="K167" i="14"/>
  <c r="J167" i="14"/>
  <c r="I167" i="14"/>
  <c r="H167" i="14"/>
  <c r="V166" i="14"/>
  <c r="U166" i="14"/>
  <c r="T166" i="14"/>
  <c r="S166" i="14"/>
  <c r="R166" i="14"/>
  <c r="Q166" i="14"/>
  <c r="P166" i="14"/>
  <c r="O166" i="14"/>
  <c r="N166" i="14"/>
  <c r="M166" i="14"/>
  <c r="L166" i="14"/>
  <c r="K166" i="14"/>
  <c r="J166" i="14"/>
  <c r="I166" i="14"/>
  <c r="H166" i="14"/>
  <c r="Z165" i="14"/>
  <c r="P165" i="14" s="1"/>
  <c r="Y165" i="14"/>
  <c r="Z164" i="14"/>
  <c r="Y164" i="14"/>
  <c r="R164" i="14" s="1"/>
  <c r="Z163" i="14"/>
  <c r="Y163" i="14"/>
  <c r="U163" i="14" s="1"/>
  <c r="Z162" i="14"/>
  <c r="Y162" i="14"/>
  <c r="Q162" i="14" s="1"/>
  <c r="Z161" i="14"/>
  <c r="Y161" i="14"/>
  <c r="T161" i="14" s="1"/>
  <c r="Z160" i="14"/>
  <c r="Y160" i="14"/>
  <c r="Z159" i="14"/>
  <c r="Y159" i="14"/>
  <c r="H159" i="14" s="1"/>
  <c r="Z158" i="14"/>
  <c r="Y158" i="14"/>
  <c r="Z157" i="14"/>
  <c r="Y157" i="14"/>
  <c r="O157" i="14" s="1"/>
  <c r="L157" i="14"/>
  <c r="Z156" i="14"/>
  <c r="Y156" i="14"/>
  <c r="R156" i="14" s="1"/>
  <c r="Z155" i="14"/>
  <c r="Y155" i="14"/>
  <c r="O155" i="14" s="1"/>
  <c r="Z154" i="14"/>
  <c r="Y154" i="14"/>
  <c r="Z153" i="14"/>
  <c r="P153" i="14" s="1"/>
  <c r="Y153" i="14"/>
  <c r="Z152" i="14"/>
  <c r="Y152" i="14"/>
  <c r="Z151" i="14"/>
  <c r="Y151" i="14"/>
  <c r="J151" i="14" s="1"/>
  <c r="H149" i="14"/>
  <c r="W162" i="14" s="1"/>
  <c r="V132" i="14"/>
  <c r="S125" i="14"/>
  <c r="Q125" i="14"/>
  <c r="O125" i="14"/>
  <c r="M125" i="14"/>
  <c r="K125" i="14"/>
  <c r="I125" i="14"/>
  <c r="G125" i="14"/>
  <c r="U122" i="14"/>
  <c r="U126" i="14" s="1"/>
  <c r="S122" i="14"/>
  <c r="Q122" i="14"/>
  <c r="O122" i="14"/>
  <c r="M122" i="14"/>
  <c r="M126" i="14" s="1"/>
  <c r="K122" i="14"/>
  <c r="K126" i="14" s="1"/>
  <c r="I122" i="14"/>
  <c r="I126" i="14" s="1"/>
  <c r="G122" i="14"/>
  <c r="G126" i="14" s="1"/>
  <c r="V112" i="14"/>
  <c r="V108" i="14"/>
  <c r="V104" i="14"/>
  <c r="V100" i="14"/>
  <c r="V69" i="14"/>
  <c r="V63" i="14"/>
  <c r="V60" i="14"/>
  <c r="V53" i="14"/>
  <c r="V46" i="14"/>
  <c r="V40" i="14"/>
  <c r="V202" i="2"/>
  <c r="V151" i="14" l="1"/>
  <c r="T153" i="14"/>
  <c r="Q157" i="14"/>
  <c r="I161" i="14"/>
  <c r="I164" i="14"/>
  <c r="S165" i="14"/>
  <c r="L153" i="14"/>
  <c r="S155" i="14"/>
  <c r="W159" i="14"/>
  <c r="M161" i="14"/>
  <c r="I148" i="14"/>
  <c r="J152" i="14"/>
  <c r="O153" i="14"/>
  <c r="K155" i="14"/>
  <c r="V158" i="14"/>
  <c r="O161" i="14"/>
  <c r="M164" i="14"/>
  <c r="U165" i="14"/>
  <c r="O151" i="14"/>
  <c r="T157" i="14"/>
  <c r="K159" i="14"/>
  <c r="Q126" i="14"/>
  <c r="R151" i="14"/>
  <c r="M153" i="14"/>
  <c r="U153" i="14"/>
  <c r="M157" i="14"/>
  <c r="U157" i="14"/>
  <c r="O159" i="14"/>
  <c r="S159" i="14"/>
  <c r="K161" i="14"/>
  <c r="Q161" i="14"/>
  <c r="I162" i="14"/>
  <c r="T165" i="14"/>
  <c r="W151" i="14"/>
  <c r="W153" i="14"/>
  <c r="U154" i="14"/>
  <c r="W155" i="14"/>
  <c r="W157" i="14"/>
  <c r="P159" i="14"/>
  <c r="R160" i="14"/>
  <c r="L161" i="14"/>
  <c r="K198" i="14"/>
  <c r="N151" i="14"/>
  <c r="K153" i="14"/>
  <c r="S153" i="14"/>
  <c r="H155" i="14"/>
  <c r="K157" i="14"/>
  <c r="S157" i="14"/>
  <c r="U161" i="14"/>
  <c r="V162" i="14"/>
  <c r="Q165" i="14"/>
  <c r="E198" i="14"/>
  <c r="M198" i="14"/>
  <c r="H163" i="14"/>
  <c r="U164" i="14"/>
  <c r="R165" i="14"/>
  <c r="I163" i="14"/>
  <c r="L151" i="14"/>
  <c r="U155" i="14"/>
  <c r="U159" i="14"/>
  <c r="S161" i="14"/>
  <c r="K163" i="14"/>
  <c r="S164" i="14"/>
  <c r="O163" i="14"/>
  <c r="I165" i="14"/>
  <c r="S126" i="14"/>
  <c r="L152" i="14"/>
  <c r="V153" i="14"/>
  <c r="M156" i="14"/>
  <c r="M160" i="14"/>
  <c r="P163" i="14"/>
  <c r="K165" i="14"/>
  <c r="O162" i="14"/>
  <c r="T152" i="14"/>
  <c r="U156" i="14"/>
  <c r="U160" i="14"/>
  <c r="W161" i="14"/>
  <c r="Q163" i="14"/>
  <c r="L165" i="14"/>
  <c r="O126" i="14"/>
  <c r="I154" i="14"/>
  <c r="S163" i="14"/>
  <c r="M165" i="14"/>
  <c r="V154" i="14"/>
  <c r="K156" i="14"/>
  <c r="O158" i="14"/>
  <c r="P160" i="14"/>
  <c r="P161" i="14"/>
  <c r="W163" i="14"/>
  <c r="O165" i="14"/>
  <c r="I156" i="14"/>
  <c r="M158" i="14"/>
  <c r="I160" i="14"/>
  <c r="Q160" i="14"/>
  <c r="M162" i="14"/>
  <c r="T151" i="14"/>
  <c r="R152" i="14"/>
  <c r="H153" i="14"/>
  <c r="Q153" i="14"/>
  <c r="O154" i="14"/>
  <c r="M155" i="14"/>
  <c r="S156" i="14"/>
  <c r="W158" i="14"/>
  <c r="M159" i="14"/>
  <c r="K160" i="14"/>
  <c r="S160" i="14"/>
  <c r="M151" i="14"/>
  <c r="U151" i="14"/>
  <c r="K152" i="14"/>
  <c r="S152" i="14"/>
  <c r="J153" i="14"/>
  <c r="R153" i="14"/>
  <c r="H154" i="14"/>
  <c r="P154" i="14"/>
  <c r="N155" i="14"/>
  <c r="V155" i="14"/>
  <c r="L156" i="14"/>
  <c r="T156" i="14"/>
  <c r="J157" i="14"/>
  <c r="R157" i="14"/>
  <c r="H158" i="14"/>
  <c r="P158" i="14"/>
  <c r="N159" i="14"/>
  <c r="V159" i="14"/>
  <c r="L160" i="14"/>
  <c r="T160" i="14"/>
  <c r="J161" i="14"/>
  <c r="R161" i="14"/>
  <c r="H162" i="14"/>
  <c r="P162" i="14"/>
  <c r="N163" i="14"/>
  <c r="V163" i="14"/>
  <c r="L164" i="14"/>
  <c r="T164" i="14"/>
  <c r="J165" i="14"/>
  <c r="Q158" i="14"/>
  <c r="N160" i="14"/>
  <c r="V160" i="14"/>
  <c r="J162" i="14"/>
  <c r="R162" i="14"/>
  <c r="N164" i="14"/>
  <c r="V164" i="14"/>
  <c r="U152" i="14"/>
  <c r="R154" i="14"/>
  <c r="P155" i="14"/>
  <c r="V156" i="14"/>
  <c r="V152" i="14"/>
  <c r="S154" i="14"/>
  <c r="I155" i="14"/>
  <c r="Q155" i="14"/>
  <c r="O156" i="14"/>
  <c r="K158" i="14"/>
  <c r="I159" i="14"/>
  <c r="Q159" i="14"/>
  <c r="O160" i="14"/>
  <c r="W160" i="14"/>
  <c r="K162" i="14"/>
  <c r="S162" i="14"/>
  <c r="O164" i="14"/>
  <c r="W164" i="14"/>
  <c r="I158" i="14"/>
  <c r="M152" i="14"/>
  <c r="J154" i="14"/>
  <c r="N156" i="14"/>
  <c r="J158" i="14"/>
  <c r="R158" i="14"/>
  <c r="H151" i="14"/>
  <c r="P151" i="14"/>
  <c r="N152" i="14"/>
  <c r="K154" i="14"/>
  <c r="W156" i="14"/>
  <c r="S158" i="14"/>
  <c r="H148" i="14"/>
  <c r="J149" i="14"/>
  <c r="I151" i="14"/>
  <c r="Q151" i="14"/>
  <c r="O152" i="14"/>
  <c r="W152" i="14"/>
  <c r="N153" i="14"/>
  <c r="L154" i="14"/>
  <c r="T154" i="14"/>
  <c r="J155" i="14"/>
  <c r="R155" i="14"/>
  <c r="H156" i="14"/>
  <c r="P156" i="14"/>
  <c r="N157" i="14"/>
  <c r="V157" i="14"/>
  <c r="L158" i="14"/>
  <c r="T158" i="14"/>
  <c r="J159" i="14"/>
  <c r="R159" i="14"/>
  <c r="H160" i="14"/>
  <c r="N161" i="14"/>
  <c r="V161" i="14"/>
  <c r="L162" i="14"/>
  <c r="T162" i="14"/>
  <c r="J163" i="14"/>
  <c r="R163" i="14"/>
  <c r="H164" i="14"/>
  <c r="P164" i="14"/>
  <c r="N165" i="14"/>
  <c r="V165" i="14"/>
  <c r="Q154" i="14"/>
  <c r="U158" i="14"/>
  <c r="U162" i="14"/>
  <c r="W165" i="14"/>
  <c r="H152" i="14"/>
  <c r="P152" i="14"/>
  <c r="M154" i="14"/>
  <c r="Q164" i="14"/>
  <c r="K151" i="14"/>
  <c r="S151" i="14"/>
  <c r="I152" i="14"/>
  <c r="Q152" i="14"/>
  <c r="N154" i="14"/>
  <c r="L155" i="14"/>
  <c r="T155" i="14"/>
  <c r="J156" i="14"/>
  <c r="H157" i="14"/>
  <c r="P157" i="14"/>
  <c r="N158" i="14"/>
  <c r="L159" i="14"/>
  <c r="T159" i="14"/>
  <c r="J160" i="14"/>
  <c r="H161" i="14"/>
  <c r="N162" i="14"/>
  <c r="L163" i="14"/>
  <c r="T163" i="14"/>
  <c r="J164" i="14"/>
  <c r="H165" i="14"/>
  <c r="Q156" i="14"/>
  <c r="W154" i="14"/>
  <c r="I157" i="14"/>
  <c r="M163" i="14"/>
  <c r="K164" i="14"/>
  <c r="G128" i="14" l="1"/>
  <c r="K148" i="14"/>
  <c r="L149" i="14"/>
  <c r="J148" i="14"/>
  <c r="S35" i="1"/>
  <c r="O35" i="1"/>
  <c r="H35" i="1"/>
  <c r="B35" i="1"/>
  <c r="S34" i="1"/>
  <c r="O34" i="1"/>
  <c r="H34" i="1"/>
  <c r="B34" i="1"/>
  <c r="S33" i="1"/>
  <c r="O33" i="1"/>
  <c r="H33" i="1"/>
  <c r="B33" i="1"/>
  <c r="S32" i="1"/>
  <c r="O32" i="1"/>
  <c r="H32" i="1"/>
  <c r="B32" i="1"/>
  <c r="S30" i="1"/>
  <c r="O30" i="1"/>
  <c r="H30" i="1"/>
  <c r="B30" i="1"/>
  <c r="S29" i="1"/>
  <c r="O29" i="1"/>
  <c r="H29" i="1"/>
  <c r="B29" i="1"/>
  <c r="S28" i="1"/>
  <c r="O28" i="1"/>
  <c r="H28" i="1"/>
  <c r="B28" i="1"/>
  <c r="S27" i="1"/>
  <c r="O27" i="1"/>
  <c r="H27" i="1"/>
  <c r="B27" i="1"/>
  <c r="S26" i="1"/>
  <c r="O26" i="1"/>
  <c r="H26" i="1"/>
  <c r="B26" i="1"/>
  <c r="S25" i="1"/>
  <c r="O25" i="1"/>
  <c r="H25" i="1"/>
  <c r="B25" i="1"/>
  <c r="O197" i="13"/>
  <c r="M197" i="13"/>
  <c r="K197" i="13"/>
  <c r="I197" i="13"/>
  <c r="G197" i="13"/>
  <c r="E197" i="13"/>
  <c r="O194" i="13"/>
  <c r="M194" i="13"/>
  <c r="K194" i="13"/>
  <c r="I194" i="13"/>
  <c r="G194" i="13"/>
  <c r="E194" i="13"/>
  <c r="V187" i="13"/>
  <c r="V181" i="13"/>
  <c r="V175" i="13"/>
  <c r="V170" i="13"/>
  <c r="U170" i="13"/>
  <c r="T170" i="13"/>
  <c r="S170" i="13"/>
  <c r="R170" i="13"/>
  <c r="Q170" i="13"/>
  <c r="P170" i="13"/>
  <c r="O170" i="13"/>
  <c r="N170" i="13"/>
  <c r="M170" i="13"/>
  <c r="L170" i="13"/>
  <c r="K170" i="13"/>
  <c r="J170" i="13"/>
  <c r="I170" i="13"/>
  <c r="H170" i="13"/>
  <c r="V169" i="13"/>
  <c r="U169" i="13"/>
  <c r="T169" i="13"/>
  <c r="S169" i="13"/>
  <c r="R169" i="13"/>
  <c r="Q169" i="13"/>
  <c r="P169" i="13"/>
  <c r="O169" i="13"/>
  <c r="N169" i="13"/>
  <c r="M169" i="13"/>
  <c r="L169" i="13"/>
  <c r="K169" i="13"/>
  <c r="J169" i="13"/>
  <c r="I169" i="13"/>
  <c r="H169" i="13"/>
  <c r="V168" i="13"/>
  <c r="U168" i="13"/>
  <c r="T168" i="13"/>
  <c r="S168" i="13"/>
  <c r="R168" i="13"/>
  <c r="Q168" i="13"/>
  <c r="P168" i="13"/>
  <c r="O168" i="13"/>
  <c r="N168" i="13"/>
  <c r="M168" i="13"/>
  <c r="L168" i="13"/>
  <c r="K168" i="13"/>
  <c r="J168" i="13"/>
  <c r="I168" i="13"/>
  <c r="H168" i="13"/>
  <c r="V167" i="13"/>
  <c r="U167" i="13"/>
  <c r="T167" i="13"/>
  <c r="S167" i="13"/>
  <c r="R167" i="13"/>
  <c r="Q167" i="13"/>
  <c r="P167" i="13"/>
  <c r="O167" i="13"/>
  <c r="N167" i="13"/>
  <c r="M167" i="13"/>
  <c r="L167" i="13"/>
  <c r="K167" i="13"/>
  <c r="J167" i="13"/>
  <c r="I167" i="13"/>
  <c r="H167" i="13"/>
  <c r="V166" i="13"/>
  <c r="U166" i="13"/>
  <c r="T166" i="13"/>
  <c r="S166" i="13"/>
  <c r="R166" i="13"/>
  <c r="Q166" i="13"/>
  <c r="P166" i="13"/>
  <c r="O166" i="13"/>
  <c r="N166" i="13"/>
  <c r="M166" i="13"/>
  <c r="L166" i="13"/>
  <c r="K166" i="13"/>
  <c r="J166" i="13"/>
  <c r="I166" i="13"/>
  <c r="H166" i="13"/>
  <c r="Z165" i="13"/>
  <c r="Y165" i="13"/>
  <c r="Z164" i="13"/>
  <c r="Y164" i="13"/>
  <c r="Z163" i="13"/>
  <c r="Y163" i="13"/>
  <c r="Z162" i="13"/>
  <c r="Y162" i="13"/>
  <c r="Z161" i="13"/>
  <c r="Y161" i="13"/>
  <c r="O161" i="13" s="1"/>
  <c r="Z160" i="13"/>
  <c r="Y160" i="13"/>
  <c r="Z159" i="13"/>
  <c r="Y159" i="13"/>
  <c r="Z158" i="13"/>
  <c r="Y158" i="13"/>
  <c r="Z157" i="13"/>
  <c r="Y157" i="13"/>
  <c r="Z156" i="13"/>
  <c r="Y156" i="13"/>
  <c r="Z155" i="13"/>
  <c r="Y155" i="13"/>
  <c r="Z154" i="13"/>
  <c r="Y154" i="13"/>
  <c r="Z153" i="13"/>
  <c r="Y153" i="13"/>
  <c r="Z152" i="13"/>
  <c r="Y152" i="13"/>
  <c r="Z151" i="13"/>
  <c r="Y151" i="13"/>
  <c r="H149" i="13"/>
  <c r="W157" i="13" s="1"/>
  <c r="V132" i="13"/>
  <c r="S125" i="13"/>
  <c r="Q125" i="13"/>
  <c r="O125" i="13"/>
  <c r="M125" i="13"/>
  <c r="K125" i="13"/>
  <c r="I125" i="13"/>
  <c r="G125" i="13"/>
  <c r="U122" i="13"/>
  <c r="U126" i="13" s="1"/>
  <c r="S122" i="13"/>
  <c r="Q122" i="13"/>
  <c r="Q126" i="13" s="1"/>
  <c r="O122" i="13"/>
  <c r="M122" i="13"/>
  <c r="K122" i="13"/>
  <c r="I122" i="13"/>
  <c r="I126" i="13" s="1"/>
  <c r="G122" i="13"/>
  <c r="G126" i="13" s="1"/>
  <c r="V112" i="13"/>
  <c r="V108" i="13"/>
  <c r="V104" i="13"/>
  <c r="V100" i="13"/>
  <c r="V69" i="13"/>
  <c r="V63" i="13"/>
  <c r="V60" i="13"/>
  <c r="V53" i="13"/>
  <c r="V46" i="13"/>
  <c r="V40" i="13"/>
  <c r="O197" i="12"/>
  <c r="M197" i="12"/>
  <c r="K197" i="12"/>
  <c r="I197" i="12"/>
  <c r="G197" i="12"/>
  <c r="E197" i="12"/>
  <c r="O194" i="12"/>
  <c r="M194" i="12"/>
  <c r="K194" i="12"/>
  <c r="I194" i="12"/>
  <c r="G194" i="12"/>
  <c r="E194" i="12"/>
  <c r="V187" i="12"/>
  <c r="V181" i="12"/>
  <c r="V175" i="12"/>
  <c r="V170" i="12"/>
  <c r="U170" i="12"/>
  <c r="T170" i="12"/>
  <c r="S170" i="12"/>
  <c r="R170" i="12"/>
  <c r="Q170" i="12"/>
  <c r="P170" i="12"/>
  <c r="O170" i="12"/>
  <c r="N170" i="12"/>
  <c r="M170" i="12"/>
  <c r="L170" i="12"/>
  <c r="K170" i="12"/>
  <c r="J170" i="12"/>
  <c r="I170" i="12"/>
  <c r="H170" i="12"/>
  <c r="V169" i="12"/>
  <c r="U169" i="12"/>
  <c r="T169" i="12"/>
  <c r="S169" i="12"/>
  <c r="R169" i="12"/>
  <c r="Q169" i="12"/>
  <c r="P169" i="12"/>
  <c r="O169" i="12"/>
  <c r="N169" i="12"/>
  <c r="M169" i="12"/>
  <c r="L169" i="12"/>
  <c r="K169" i="12"/>
  <c r="J169" i="12"/>
  <c r="I169" i="12"/>
  <c r="H169" i="12"/>
  <c r="V168" i="12"/>
  <c r="U168" i="12"/>
  <c r="T168" i="12"/>
  <c r="S168" i="12"/>
  <c r="R168" i="12"/>
  <c r="Q168" i="12"/>
  <c r="P168" i="12"/>
  <c r="O168" i="12"/>
  <c r="N168" i="12"/>
  <c r="M168" i="12"/>
  <c r="L168" i="12"/>
  <c r="K168" i="12"/>
  <c r="J168" i="12"/>
  <c r="I168" i="12"/>
  <c r="H168" i="12"/>
  <c r="V167" i="12"/>
  <c r="U167" i="12"/>
  <c r="T167" i="12"/>
  <c r="S167" i="12"/>
  <c r="R167" i="12"/>
  <c r="Q167" i="12"/>
  <c r="P167" i="12"/>
  <c r="O167" i="12"/>
  <c r="N167" i="12"/>
  <c r="M167" i="12"/>
  <c r="L167" i="12"/>
  <c r="K167" i="12"/>
  <c r="J167" i="12"/>
  <c r="I167" i="12"/>
  <c r="H167" i="12"/>
  <c r="V166" i="12"/>
  <c r="U166" i="12"/>
  <c r="T166" i="12"/>
  <c r="S166" i="12"/>
  <c r="R166" i="12"/>
  <c r="Q166" i="12"/>
  <c r="P166" i="12"/>
  <c r="O166" i="12"/>
  <c r="N166" i="12"/>
  <c r="M166" i="12"/>
  <c r="L166" i="12"/>
  <c r="K166" i="12"/>
  <c r="J166" i="12"/>
  <c r="I166" i="12"/>
  <c r="H166" i="12"/>
  <c r="Z165" i="12"/>
  <c r="Y165" i="12"/>
  <c r="P165" i="12" s="1"/>
  <c r="Z164" i="12"/>
  <c r="Y164" i="12"/>
  <c r="Z163" i="12"/>
  <c r="Y163" i="12"/>
  <c r="I163" i="12" s="1"/>
  <c r="Z162" i="12"/>
  <c r="Y162" i="12"/>
  <c r="Z161" i="12"/>
  <c r="Y161" i="12"/>
  <c r="Z160" i="12"/>
  <c r="Y160" i="12"/>
  <c r="Z159" i="12"/>
  <c r="Y159" i="12"/>
  <c r="Z158" i="12"/>
  <c r="Y158" i="12"/>
  <c r="Z157" i="12"/>
  <c r="Y157" i="12"/>
  <c r="Z156" i="12"/>
  <c r="Y156" i="12"/>
  <c r="Z155" i="12"/>
  <c r="Y155" i="12"/>
  <c r="Z154" i="12"/>
  <c r="Y154" i="12"/>
  <c r="T154" i="12" s="1"/>
  <c r="H154" i="12"/>
  <c r="Z153" i="12"/>
  <c r="Y153" i="12"/>
  <c r="Z152" i="12"/>
  <c r="Y152" i="12"/>
  <c r="Z151" i="12"/>
  <c r="Y151" i="12"/>
  <c r="H149" i="12"/>
  <c r="W162" i="12" s="1"/>
  <c r="V132" i="12"/>
  <c r="S125" i="12"/>
  <c r="Q125" i="12"/>
  <c r="O125" i="12"/>
  <c r="M125" i="12"/>
  <c r="K125" i="12"/>
  <c r="I125" i="12"/>
  <c r="G125" i="12"/>
  <c r="U122" i="12"/>
  <c r="U126" i="12" s="1"/>
  <c r="S122" i="12"/>
  <c r="Q122" i="12"/>
  <c r="O122" i="12"/>
  <c r="O126" i="12" s="1"/>
  <c r="M122" i="12"/>
  <c r="K122" i="12"/>
  <c r="I122" i="12"/>
  <c r="G122" i="12"/>
  <c r="V112" i="12"/>
  <c r="V108" i="12"/>
  <c r="V104" i="12"/>
  <c r="V100" i="12"/>
  <c r="V69" i="12"/>
  <c r="V63" i="12"/>
  <c r="V60" i="12"/>
  <c r="V53" i="12"/>
  <c r="V46" i="12"/>
  <c r="V40" i="12"/>
  <c r="O197" i="11"/>
  <c r="M197" i="11"/>
  <c r="K197" i="11"/>
  <c r="I197" i="11"/>
  <c r="G197" i="11"/>
  <c r="E197" i="11"/>
  <c r="O194" i="11"/>
  <c r="M194" i="11"/>
  <c r="K194" i="11"/>
  <c r="I194" i="11"/>
  <c r="G194" i="11"/>
  <c r="E194" i="11"/>
  <c r="V187" i="11"/>
  <c r="V181" i="11"/>
  <c r="V175" i="11"/>
  <c r="V170" i="11"/>
  <c r="U170" i="11"/>
  <c r="T170" i="11"/>
  <c r="S170" i="11"/>
  <c r="R170" i="11"/>
  <c r="Q170" i="11"/>
  <c r="P170" i="11"/>
  <c r="O170" i="11"/>
  <c r="N170" i="11"/>
  <c r="M170" i="11"/>
  <c r="L170" i="11"/>
  <c r="K170" i="11"/>
  <c r="J170" i="11"/>
  <c r="I170" i="11"/>
  <c r="H170" i="11"/>
  <c r="V169" i="11"/>
  <c r="U169" i="11"/>
  <c r="T169" i="11"/>
  <c r="S169" i="11"/>
  <c r="R169" i="11"/>
  <c r="Q169" i="11"/>
  <c r="P169" i="11"/>
  <c r="O169" i="11"/>
  <c r="N169" i="11"/>
  <c r="M169" i="11"/>
  <c r="L169" i="11"/>
  <c r="K169" i="11"/>
  <c r="J169" i="11"/>
  <c r="I169" i="11"/>
  <c r="H169" i="11"/>
  <c r="V168" i="11"/>
  <c r="U168" i="11"/>
  <c r="T168" i="11"/>
  <c r="S168" i="11"/>
  <c r="R168" i="11"/>
  <c r="Q168" i="11"/>
  <c r="P168" i="11"/>
  <c r="O168" i="11"/>
  <c r="N168" i="11"/>
  <c r="M168" i="11"/>
  <c r="L168" i="11"/>
  <c r="K168" i="11"/>
  <c r="J168" i="11"/>
  <c r="I168" i="11"/>
  <c r="H168" i="11"/>
  <c r="V167" i="11"/>
  <c r="U167" i="11"/>
  <c r="T167" i="11"/>
  <c r="S167" i="11"/>
  <c r="R167" i="11"/>
  <c r="Q167" i="11"/>
  <c r="P167" i="11"/>
  <c r="O167" i="11"/>
  <c r="N167" i="11"/>
  <c r="M167" i="11"/>
  <c r="L167" i="11"/>
  <c r="K167" i="11"/>
  <c r="J167" i="11"/>
  <c r="I167" i="11"/>
  <c r="H167" i="11"/>
  <c r="V166" i="11"/>
  <c r="U166" i="11"/>
  <c r="T166" i="11"/>
  <c r="S166" i="11"/>
  <c r="R166" i="11"/>
  <c r="Q166" i="11"/>
  <c r="P166" i="11"/>
  <c r="O166" i="11"/>
  <c r="N166" i="11"/>
  <c r="M166" i="11"/>
  <c r="L166" i="11"/>
  <c r="K166" i="11"/>
  <c r="J166" i="11"/>
  <c r="I166" i="11"/>
  <c r="H166" i="11"/>
  <c r="Z165" i="11"/>
  <c r="Y165" i="11"/>
  <c r="Z164" i="11"/>
  <c r="Y164" i="11"/>
  <c r="P164" i="11" s="1"/>
  <c r="Z163" i="11"/>
  <c r="Y163" i="11"/>
  <c r="Z162" i="11"/>
  <c r="Y162" i="11"/>
  <c r="V162" i="11"/>
  <c r="O162" i="11"/>
  <c r="Z161" i="11"/>
  <c r="Y161" i="11"/>
  <c r="Z160" i="11"/>
  <c r="Y160" i="11"/>
  <c r="Z159" i="11"/>
  <c r="Y159" i="11"/>
  <c r="T159" i="11" s="1"/>
  <c r="Z158" i="11"/>
  <c r="Y158" i="11"/>
  <c r="Z157" i="11"/>
  <c r="Y157" i="11"/>
  <c r="Z156" i="11"/>
  <c r="Y156" i="11"/>
  <c r="Z155" i="11"/>
  <c r="Y155" i="11"/>
  <c r="L155" i="11"/>
  <c r="Z154" i="11"/>
  <c r="M154" i="11" s="1"/>
  <c r="Y154" i="11"/>
  <c r="Z153" i="11"/>
  <c r="Y153" i="11"/>
  <c r="Z152" i="11"/>
  <c r="Y152" i="11"/>
  <c r="Z151" i="11"/>
  <c r="Y151" i="11"/>
  <c r="H149" i="11"/>
  <c r="W162" i="11" s="1"/>
  <c r="V132" i="11"/>
  <c r="S125" i="11"/>
  <c r="Q125" i="11"/>
  <c r="O125" i="11"/>
  <c r="M125" i="11"/>
  <c r="K125" i="11"/>
  <c r="I125" i="11"/>
  <c r="G125" i="11"/>
  <c r="U122" i="11"/>
  <c r="U126" i="11" s="1"/>
  <c r="S122" i="11"/>
  <c r="Q122" i="11"/>
  <c r="Q126" i="11" s="1"/>
  <c r="O122" i="11"/>
  <c r="O126" i="11" s="1"/>
  <c r="M122" i="11"/>
  <c r="M126" i="11" s="1"/>
  <c r="K122" i="11"/>
  <c r="I122" i="11"/>
  <c r="G122" i="11"/>
  <c r="G126" i="11" s="1"/>
  <c r="V112" i="11"/>
  <c r="V108" i="11"/>
  <c r="V104" i="11"/>
  <c r="V100" i="11"/>
  <c r="V69" i="11"/>
  <c r="V63" i="11"/>
  <c r="V60" i="11"/>
  <c r="V53" i="11"/>
  <c r="V46" i="11"/>
  <c r="V40" i="11"/>
  <c r="O197" i="10"/>
  <c r="M197" i="10"/>
  <c r="K197" i="10"/>
  <c r="I197" i="10"/>
  <c r="G197" i="10"/>
  <c r="E197" i="10"/>
  <c r="O194" i="10"/>
  <c r="M194" i="10"/>
  <c r="K194" i="10"/>
  <c r="I194" i="10"/>
  <c r="G194" i="10"/>
  <c r="E194" i="10"/>
  <c r="V187" i="10"/>
  <c r="V181" i="10"/>
  <c r="V175" i="10"/>
  <c r="V170" i="10"/>
  <c r="U170" i="10"/>
  <c r="T170" i="10"/>
  <c r="S170" i="10"/>
  <c r="R170" i="10"/>
  <c r="Q170" i="10"/>
  <c r="P170" i="10"/>
  <c r="O170" i="10"/>
  <c r="N170" i="10"/>
  <c r="M170" i="10"/>
  <c r="L170" i="10"/>
  <c r="K170" i="10"/>
  <c r="J170" i="10"/>
  <c r="I170" i="10"/>
  <c r="H170" i="10"/>
  <c r="V169" i="10"/>
  <c r="U169" i="10"/>
  <c r="T169" i="10"/>
  <c r="S169" i="10"/>
  <c r="R169" i="10"/>
  <c r="Q169" i="10"/>
  <c r="P169" i="10"/>
  <c r="O169" i="10"/>
  <c r="N169" i="10"/>
  <c r="M169" i="10"/>
  <c r="L169" i="10"/>
  <c r="K169" i="10"/>
  <c r="J169" i="10"/>
  <c r="I169" i="10"/>
  <c r="H169" i="10"/>
  <c r="V168" i="10"/>
  <c r="U168" i="10"/>
  <c r="T168" i="10"/>
  <c r="S168" i="10"/>
  <c r="R168" i="10"/>
  <c r="Q168" i="10"/>
  <c r="P168" i="10"/>
  <c r="O168" i="10"/>
  <c r="N168" i="10"/>
  <c r="M168" i="10"/>
  <c r="L168" i="10"/>
  <c r="K168" i="10"/>
  <c r="J168" i="10"/>
  <c r="I168" i="10"/>
  <c r="H168" i="10"/>
  <c r="V167" i="10"/>
  <c r="U167" i="10"/>
  <c r="T167" i="10"/>
  <c r="S167" i="10"/>
  <c r="R167" i="10"/>
  <c r="Q167" i="10"/>
  <c r="P167" i="10"/>
  <c r="O167" i="10"/>
  <c r="N167" i="10"/>
  <c r="M167" i="10"/>
  <c r="L167" i="10"/>
  <c r="K167" i="10"/>
  <c r="J167" i="10"/>
  <c r="I167" i="10"/>
  <c r="H167" i="10"/>
  <c r="V166" i="10"/>
  <c r="U166" i="10"/>
  <c r="T166" i="10"/>
  <c r="S166" i="10"/>
  <c r="R166" i="10"/>
  <c r="Q166" i="10"/>
  <c r="P166" i="10"/>
  <c r="O166" i="10"/>
  <c r="N166" i="10"/>
  <c r="M166" i="10"/>
  <c r="L166" i="10"/>
  <c r="K166" i="10"/>
  <c r="J166" i="10"/>
  <c r="I166" i="10"/>
  <c r="H166" i="10"/>
  <c r="Z165" i="10"/>
  <c r="Y165" i="10"/>
  <c r="V165" i="10" s="1"/>
  <c r="Z164" i="10"/>
  <c r="Y164" i="10"/>
  <c r="Z163" i="10"/>
  <c r="Y163" i="10"/>
  <c r="K163" i="10"/>
  <c r="Z162" i="10"/>
  <c r="Y162" i="10"/>
  <c r="Z161" i="10"/>
  <c r="Y161" i="10"/>
  <c r="V161" i="10" s="1"/>
  <c r="Z160" i="10"/>
  <c r="P160" i="10" s="1"/>
  <c r="Y160" i="10"/>
  <c r="Z159" i="10"/>
  <c r="Y159" i="10"/>
  <c r="Z158" i="10"/>
  <c r="J158" i="10" s="1"/>
  <c r="Y158" i="10"/>
  <c r="Z157" i="10"/>
  <c r="Y157" i="10"/>
  <c r="Z156" i="10"/>
  <c r="Y156" i="10"/>
  <c r="Z155" i="10"/>
  <c r="Y155" i="10"/>
  <c r="Z154" i="10"/>
  <c r="Y154" i="10"/>
  <c r="O154" i="10" s="1"/>
  <c r="Z153" i="10"/>
  <c r="Y153" i="10"/>
  <c r="Z152" i="10"/>
  <c r="Y152" i="10"/>
  <c r="Z151" i="10"/>
  <c r="Y151" i="10"/>
  <c r="H149" i="10"/>
  <c r="W162" i="10" s="1"/>
  <c r="V132" i="10"/>
  <c r="S125" i="10"/>
  <c r="Q125" i="10"/>
  <c r="O125" i="10"/>
  <c r="M125" i="10"/>
  <c r="K125" i="10"/>
  <c r="I125" i="10"/>
  <c r="G125" i="10"/>
  <c r="U122" i="10"/>
  <c r="U126" i="10" s="1"/>
  <c r="S122" i="10"/>
  <c r="S126" i="10" s="1"/>
  <c r="Q122" i="10"/>
  <c r="Q126" i="10" s="1"/>
  <c r="O122" i="10"/>
  <c r="M122" i="10"/>
  <c r="K122" i="10"/>
  <c r="I122" i="10"/>
  <c r="G122" i="10"/>
  <c r="V112" i="10"/>
  <c r="V108" i="10"/>
  <c r="V104" i="10"/>
  <c r="V100" i="10"/>
  <c r="V69" i="10"/>
  <c r="V63" i="10"/>
  <c r="V60" i="10"/>
  <c r="V53" i="10"/>
  <c r="V46" i="10"/>
  <c r="V40" i="10"/>
  <c r="O197" i="9"/>
  <c r="M197" i="9"/>
  <c r="K197" i="9"/>
  <c r="I197" i="9"/>
  <c r="G197" i="9"/>
  <c r="E197" i="9"/>
  <c r="O194" i="9"/>
  <c r="M194" i="9"/>
  <c r="K194" i="9"/>
  <c r="I194" i="9"/>
  <c r="G194" i="9"/>
  <c r="E194" i="9"/>
  <c r="V187" i="9"/>
  <c r="V181" i="9"/>
  <c r="V175" i="9"/>
  <c r="V170" i="9"/>
  <c r="U170" i="9"/>
  <c r="T170" i="9"/>
  <c r="S170" i="9"/>
  <c r="R170" i="9"/>
  <c r="Q170" i="9"/>
  <c r="P170" i="9"/>
  <c r="O170" i="9"/>
  <c r="N170" i="9"/>
  <c r="M170" i="9"/>
  <c r="L170" i="9"/>
  <c r="K170" i="9"/>
  <c r="J170" i="9"/>
  <c r="I170" i="9"/>
  <c r="H170" i="9"/>
  <c r="V169" i="9"/>
  <c r="U169" i="9"/>
  <c r="T169" i="9"/>
  <c r="S169" i="9"/>
  <c r="R169" i="9"/>
  <c r="Q169" i="9"/>
  <c r="P169" i="9"/>
  <c r="O169" i="9"/>
  <c r="N169" i="9"/>
  <c r="M169" i="9"/>
  <c r="L169" i="9"/>
  <c r="K169" i="9"/>
  <c r="J169" i="9"/>
  <c r="I169" i="9"/>
  <c r="H169" i="9"/>
  <c r="V168" i="9"/>
  <c r="U168" i="9"/>
  <c r="T168" i="9"/>
  <c r="S168" i="9"/>
  <c r="R168" i="9"/>
  <c r="Q168" i="9"/>
  <c r="P168" i="9"/>
  <c r="O168" i="9"/>
  <c r="N168" i="9"/>
  <c r="M168" i="9"/>
  <c r="L168" i="9"/>
  <c r="K168" i="9"/>
  <c r="J168" i="9"/>
  <c r="I168" i="9"/>
  <c r="H168" i="9"/>
  <c r="V167" i="9"/>
  <c r="U167" i="9"/>
  <c r="T167" i="9"/>
  <c r="S167" i="9"/>
  <c r="R167" i="9"/>
  <c r="Q167" i="9"/>
  <c r="P167" i="9"/>
  <c r="O167" i="9"/>
  <c r="N167" i="9"/>
  <c r="M167" i="9"/>
  <c r="L167" i="9"/>
  <c r="K167" i="9"/>
  <c r="J167" i="9"/>
  <c r="I167" i="9"/>
  <c r="H167" i="9"/>
  <c r="V166" i="9"/>
  <c r="U166" i="9"/>
  <c r="T166" i="9"/>
  <c r="S166" i="9"/>
  <c r="R166" i="9"/>
  <c r="Q166" i="9"/>
  <c r="P166" i="9"/>
  <c r="O166" i="9"/>
  <c r="N166" i="9"/>
  <c r="M166" i="9"/>
  <c r="L166" i="9"/>
  <c r="K166" i="9"/>
  <c r="J166" i="9"/>
  <c r="I166" i="9"/>
  <c r="H166" i="9"/>
  <c r="Z165" i="9"/>
  <c r="Y165" i="9"/>
  <c r="V165" i="9" s="1"/>
  <c r="Z164" i="9"/>
  <c r="P164" i="9" s="1"/>
  <c r="Y164" i="9"/>
  <c r="Z163" i="9"/>
  <c r="Y163" i="9"/>
  <c r="Z162" i="9"/>
  <c r="I162" i="9" s="1"/>
  <c r="Y162" i="9"/>
  <c r="Z161" i="9"/>
  <c r="Y161" i="9"/>
  <c r="Z160" i="9"/>
  <c r="Y160" i="9"/>
  <c r="Z159" i="9"/>
  <c r="Y159" i="9"/>
  <c r="S159" i="9" s="1"/>
  <c r="Z158" i="9"/>
  <c r="Y158" i="9"/>
  <c r="Z157" i="9"/>
  <c r="Y157" i="9"/>
  <c r="S157" i="9" s="1"/>
  <c r="Z156" i="9"/>
  <c r="Y156" i="9"/>
  <c r="Z155" i="9"/>
  <c r="Y155" i="9"/>
  <c r="S155" i="9" s="1"/>
  <c r="Z154" i="9"/>
  <c r="Y154" i="9"/>
  <c r="Z153" i="9"/>
  <c r="Y153" i="9"/>
  <c r="V153" i="9" s="1"/>
  <c r="Z152" i="9"/>
  <c r="Y152" i="9"/>
  <c r="Z151" i="9"/>
  <c r="Y151" i="9"/>
  <c r="H149" i="9"/>
  <c r="V132" i="9"/>
  <c r="S125" i="9"/>
  <c r="Q125" i="9"/>
  <c r="O125" i="9"/>
  <c r="M125" i="9"/>
  <c r="K125" i="9"/>
  <c r="I125" i="9"/>
  <c r="G125" i="9"/>
  <c r="U122" i="9"/>
  <c r="U126" i="9" s="1"/>
  <c r="S122" i="9"/>
  <c r="Q122" i="9"/>
  <c r="O122" i="9"/>
  <c r="M122" i="9"/>
  <c r="M126" i="9" s="1"/>
  <c r="K122" i="9"/>
  <c r="K126" i="9" s="1"/>
  <c r="I122" i="9"/>
  <c r="G122" i="9"/>
  <c r="G126" i="9" s="1"/>
  <c r="V112" i="9"/>
  <c r="V108" i="9"/>
  <c r="V104" i="9"/>
  <c r="V100" i="9"/>
  <c r="V69" i="9"/>
  <c r="V63" i="9"/>
  <c r="V60" i="9"/>
  <c r="V53" i="9"/>
  <c r="V46" i="9"/>
  <c r="V40" i="9"/>
  <c r="O197" i="8"/>
  <c r="M197" i="8"/>
  <c r="K197" i="8"/>
  <c r="I197" i="8"/>
  <c r="G197" i="8"/>
  <c r="E197" i="8"/>
  <c r="O194" i="8"/>
  <c r="M194" i="8"/>
  <c r="K194" i="8"/>
  <c r="I194" i="8"/>
  <c r="G194" i="8"/>
  <c r="E194" i="8"/>
  <c r="V187" i="8"/>
  <c r="V181" i="8"/>
  <c r="V175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J168" i="8"/>
  <c r="I168" i="8"/>
  <c r="H168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Z165" i="8"/>
  <c r="Y165" i="8"/>
  <c r="Z164" i="8"/>
  <c r="Y164" i="8"/>
  <c r="Z163" i="8"/>
  <c r="Y163" i="8"/>
  <c r="Z162" i="8"/>
  <c r="T162" i="8" s="1"/>
  <c r="Y162" i="8"/>
  <c r="Z161" i="8"/>
  <c r="Y161" i="8"/>
  <c r="T161" i="8" s="1"/>
  <c r="Z160" i="8"/>
  <c r="Y160" i="8"/>
  <c r="Z159" i="8"/>
  <c r="Y159" i="8"/>
  <c r="Z158" i="8"/>
  <c r="Y158" i="8"/>
  <c r="Z157" i="8"/>
  <c r="Y157" i="8"/>
  <c r="T157" i="8" s="1"/>
  <c r="Z156" i="8"/>
  <c r="Y156" i="8"/>
  <c r="Z155" i="8"/>
  <c r="Y155" i="8"/>
  <c r="Z154" i="8"/>
  <c r="Y154" i="8"/>
  <c r="Z153" i="8"/>
  <c r="Y153" i="8"/>
  <c r="L153" i="8" s="1"/>
  <c r="Z152" i="8"/>
  <c r="Y152" i="8"/>
  <c r="Z151" i="8"/>
  <c r="Y151" i="8"/>
  <c r="K151" i="8" s="1"/>
  <c r="H149" i="8"/>
  <c r="W162" i="8" s="1"/>
  <c r="V132" i="8"/>
  <c r="S125" i="8"/>
  <c r="Q125" i="8"/>
  <c r="O125" i="8"/>
  <c r="M125" i="8"/>
  <c r="K125" i="8"/>
  <c r="I125" i="8"/>
  <c r="G125" i="8"/>
  <c r="U122" i="8"/>
  <c r="U126" i="8" s="1"/>
  <c r="S122" i="8"/>
  <c r="Q122" i="8"/>
  <c r="O122" i="8"/>
  <c r="M122" i="8"/>
  <c r="K122" i="8"/>
  <c r="I122" i="8"/>
  <c r="G122" i="8"/>
  <c r="G126" i="8" s="1"/>
  <c r="V112" i="8"/>
  <c r="V108" i="8"/>
  <c r="V104" i="8"/>
  <c r="V100" i="8"/>
  <c r="V69" i="8"/>
  <c r="V63" i="8"/>
  <c r="V60" i="8"/>
  <c r="V53" i="8"/>
  <c r="V46" i="8"/>
  <c r="V40" i="8"/>
  <c r="O197" i="7"/>
  <c r="M197" i="7"/>
  <c r="K197" i="7"/>
  <c r="I197" i="7"/>
  <c r="G197" i="7"/>
  <c r="E197" i="7"/>
  <c r="O194" i="7"/>
  <c r="M194" i="7"/>
  <c r="K194" i="7"/>
  <c r="K198" i="7" s="1"/>
  <c r="I194" i="7"/>
  <c r="I198" i="7" s="1"/>
  <c r="G194" i="7"/>
  <c r="E194" i="7"/>
  <c r="V187" i="7"/>
  <c r="V181" i="7"/>
  <c r="V175" i="7"/>
  <c r="V170" i="7"/>
  <c r="U170" i="7"/>
  <c r="T170" i="7"/>
  <c r="S170" i="7"/>
  <c r="R170" i="7"/>
  <c r="Q170" i="7"/>
  <c r="P170" i="7"/>
  <c r="O170" i="7"/>
  <c r="N170" i="7"/>
  <c r="M170" i="7"/>
  <c r="L170" i="7"/>
  <c r="K170" i="7"/>
  <c r="J170" i="7"/>
  <c r="I170" i="7"/>
  <c r="H170" i="7"/>
  <c r="V169" i="7"/>
  <c r="U169" i="7"/>
  <c r="T169" i="7"/>
  <c r="S169" i="7"/>
  <c r="R169" i="7"/>
  <c r="Q169" i="7"/>
  <c r="P169" i="7"/>
  <c r="O169" i="7"/>
  <c r="N169" i="7"/>
  <c r="M169" i="7"/>
  <c r="L169" i="7"/>
  <c r="K169" i="7"/>
  <c r="J169" i="7"/>
  <c r="I169" i="7"/>
  <c r="H169" i="7"/>
  <c r="V168" i="7"/>
  <c r="U168" i="7"/>
  <c r="T168" i="7"/>
  <c r="S168" i="7"/>
  <c r="R168" i="7"/>
  <c r="Q168" i="7"/>
  <c r="P168" i="7"/>
  <c r="O168" i="7"/>
  <c r="N168" i="7"/>
  <c r="M168" i="7"/>
  <c r="L168" i="7"/>
  <c r="K168" i="7"/>
  <c r="J168" i="7"/>
  <c r="I168" i="7"/>
  <c r="H168" i="7"/>
  <c r="V167" i="7"/>
  <c r="U167" i="7"/>
  <c r="T167" i="7"/>
  <c r="S167" i="7"/>
  <c r="R167" i="7"/>
  <c r="Q167" i="7"/>
  <c r="P167" i="7"/>
  <c r="O167" i="7"/>
  <c r="N167" i="7"/>
  <c r="M167" i="7"/>
  <c r="L167" i="7"/>
  <c r="K167" i="7"/>
  <c r="J167" i="7"/>
  <c r="I167" i="7"/>
  <c r="H167" i="7"/>
  <c r="V166" i="7"/>
  <c r="U166" i="7"/>
  <c r="T166" i="7"/>
  <c r="S166" i="7"/>
  <c r="R166" i="7"/>
  <c r="Q166" i="7"/>
  <c r="P166" i="7"/>
  <c r="O166" i="7"/>
  <c r="N166" i="7"/>
  <c r="M166" i="7"/>
  <c r="L166" i="7"/>
  <c r="K166" i="7"/>
  <c r="J166" i="7"/>
  <c r="I166" i="7"/>
  <c r="H166" i="7"/>
  <c r="Z165" i="7"/>
  <c r="Y165" i="7"/>
  <c r="Z164" i="7"/>
  <c r="Y164" i="7"/>
  <c r="Z163" i="7"/>
  <c r="Y163" i="7"/>
  <c r="Z162" i="7"/>
  <c r="Y162" i="7"/>
  <c r="T162" i="7" s="1"/>
  <c r="Z161" i="7"/>
  <c r="Y161" i="7"/>
  <c r="Z160" i="7"/>
  <c r="Y160" i="7"/>
  <c r="S160" i="7" s="1"/>
  <c r="Z159" i="7"/>
  <c r="Y159" i="7"/>
  <c r="Z158" i="7"/>
  <c r="Y158" i="7"/>
  <c r="Z157" i="7"/>
  <c r="Y157" i="7"/>
  <c r="Z156" i="7"/>
  <c r="Y156" i="7"/>
  <c r="S156" i="7" s="1"/>
  <c r="Z155" i="7"/>
  <c r="Y155" i="7"/>
  <c r="Z154" i="7"/>
  <c r="Y154" i="7"/>
  <c r="U154" i="7" s="1"/>
  <c r="Z153" i="7"/>
  <c r="Y153" i="7"/>
  <c r="Z152" i="7"/>
  <c r="Y152" i="7"/>
  <c r="Z151" i="7"/>
  <c r="Y151" i="7"/>
  <c r="H149" i="7"/>
  <c r="W162" i="7" s="1"/>
  <c r="V132" i="7"/>
  <c r="S125" i="7"/>
  <c r="Q125" i="7"/>
  <c r="O125" i="7"/>
  <c r="M125" i="7"/>
  <c r="K125" i="7"/>
  <c r="I125" i="7"/>
  <c r="G125" i="7"/>
  <c r="U122" i="7"/>
  <c r="U126" i="7" s="1"/>
  <c r="S122" i="7"/>
  <c r="S126" i="7" s="1"/>
  <c r="Q122" i="7"/>
  <c r="O122" i="7"/>
  <c r="O126" i="7" s="1"/>
  <c r="M122" i="7"/>
  <c r="K122" i="7"/>
  <c r="I122" i="7"/>
  <c r="I126" i="7" s="1"/>
  <c r="G122" i="7"/>
  <c r="G126" i="7" s="1"/>
  <c r="V112" i="7"/>
  <c r="V108" i="7"/>
  <c r="V104" i="7"/>
  <c r="V100" i="7"/>
  <c r="V69" i="7"/>
  <c r="V63" i="7"/>
  <c r="V60" i="7"/>
  <c r="V53" i="7"/>
  <c r="V46" i="7"/>
  <c r="V40" i="7"/>
  <c r="O197" i="6"/>
  <c r="M197" i="6"/>
  <c r="K197" i="6"/>
  <c r="I197" i="6"/>
  <c r="G197" i="6"/>
  <c r="E197" i="6"/>
  <c r="O194" i="6"/>
  <c r="M194" i="6"/>
  <c r="K194" i="6"/>
  <c r="I194" i="6"/>
  <c r="G194" i="6"/>
  <c r="E194" i="6"/>
  <c r="V187" i="6"/>
  <c r="V181" i="6"/>
  <c r="V175" i="6"/>
  <c r="V170" i="6"/>
  <c r="U170" i="6"/>
  <c r="T170" i="6"/>
  <c r="S170" i="6"/>
  <c r="R170" i="6"/>
  <c r="Q170" i="6"/>
  <c r="P170" i="6"/>
  <c r="O170" i="6"/>
  <c r="N170" i="6"/>
  <c r="M170" i="6"/>
  <c r="L170" i="6"/>
  <c r="K170" i="6"/>
  <c r="J170" i="6"/>
  <c r="I170" i="6"/>
  <c r="H170" i="6"/>
  <c r="V169" i="6"/>
  <c r="U169" i="6"/>
  <c r="T169" i="6"/>
  <c r="S169" i="6"/>
  <c r="R169" i="6"/>
  <c r="Q169" i="6"/>
  <c r="P169" i="6"/>
  <c r="O169" i="6"/>
  <c r="N169" i="6"/>
  <c r="M169" i="6"/>
  <c r="L169" i="6"/>
  <c r="K169" i="6"/>
  <c r="J169" i="6"/>
  <c r="I169" i="6"/>
  <c r="H169" i="6"/>
  <c r="V168" i="6"/>
  <c r="U168" i="6"/>
  <c r="T168" i="6"/>
  <c r="S168" i="6"/>
  <c r="R168" i="6"/>
  <c r="Q168" i="6"/>
  <c r="P168" i="6"/>
  <c r="O168" i="6"/>
  <c r="N168" i="6"/>
  <c r="M168" i="6"/>
  <c r="L168" i="6"/>
  <c r="K168" i="6"/>
  <c r="J168" i="6"/>
  <c r="I168" i="6"/>
  <c r="H168" i="6"/>
  <c r="V167" i="6"/>
  <c r="U167" i="6"/>
  <c r="T167" i="6"/>
  <c r="S167" i="6"/>
  <c r="R167" i="6"/>
  <c r="Q167" i="6"/>
  <c r="P167" i="6"/>
  <c r="O167" i="6"/>
  <c r="N167" i="6"/>
  <c r="M167" i="6"/>
  <c r="L167" i="6"/>
  <c r="K167" i="6"/>
  <c r="J167" i="6"/>
  <c r="I167" i="6"/>
  <c r="H167" i="6"/>
  <c r="V166" i="6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Z165" i="6"/>
  <c r="Y165" i="6"/>
  <c r="Z164" i="6"/>
  <c r="Y164" i="6"/>
  <c r="Z163" i="6"/>
  <c r="Y163" i="6"/>
  <c r="Z162" i="6"/>
  <c r="Y162" i="6"/>
  <c r="Z161" i="6"/>
  <c r="Y161" i="6"/>
  <c r="Z160" i="6"/>
  <c r="Y160" i="6"/>
  <c r="Z159" i="6"/>
  <c r="Y159" i="6"/>
  <c r="Z158" i="6"/>
  <c r="Y158" i="6"/>
  <c r="T158" i="6" s="1"/>
  <c r="Z157" i="6"/>
  <c r="Y157" i="6"/>
  <c r="Z156" i="6"/>
  <c r="Y156" i="6"/>
  <c r="H156" i="6" s="1"/>
  <c r="Z155" i="6"/>
  <c r="P155" i="6" s="1"/>
  <c r="Y155" i="6"/>
  <c r="Z154" i="6"/>
  <c r="Y154" i="6"/>
  <c r="S154" i="6" s="1"/>
  <c r="Z153" i="6"/>
  <c r="Y153" i="6"/>
  <c r="Z152" i="6"/>
  <c r="Y152" i="6"/>
  <c r="Z151" i="6"/>
  <c r="Y151" i="6"/>
  <c r="H149" i="6"/>
  <c r="W162" i="6" s="1"/>
  <c r="V132" i="6"/>
  <c r="S125" i="6"/>
  <c r="Q125" i="6"/>
  <c r="O125" i="6"/>
  <c r="M125" i="6"/>
  <c r="K125" i="6"/>
  <c r="I125" i="6"/>
  <c r="G125" i="6"/>
  <c r="U122" i="6"/>
  <c r="U126" i="6" s="1"/>
  <c r="S122" i="6"/>
  <c r="Q122" i="6"/>
  <c r="Q126" i="6" s="1"/>
  <c r="O122" i="6"/>
  <c r="O126" i="6" s="1"/>
  <c r="M122" i="6"/>
  <c r="K122" i="6"/>
  <c r="K126" i="6" s="1"/>
  <c r="I122" i="6"/>
  <c r="I126" i="6" s="1"/>
  <c r="G122" i="6"/>
  <c r="V112" i="6"/>
  <c r="V108" i="6"/>
  <c r="V104" i="6"/>
  <c r="V100" i="6"/>
  <c r="V69" i="6"/>
  <c r="V63" i="6"/>
  <c r="V60" i="6"/>
  <c r="V53" i="6"/>
  <c r="V46" i="6"/>
  <c r="V40" i="6"/>
  <c r="O197" i="5"/>
  <c r="M197" i="5"/>
  <c r="K197" i="5"/>
  <c r="I197" i="5"/>
  <c r="G197" i="5"/>
  <c r="E197" i="5"/>
  <c r="O194" i="5"/>
  <c r="M194" i="5"/>
  <c r="K194" i="5"/>
  <c r="I194" i="5"/>
  <c r="G194" i="5"/>
  <c r="E194" i="5"/>
  <c r="V187" i="5"/>
  <c r="V181" i="5"/>
  <c r="V175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Z165" i="5"/>
  <c r="Y165" i="5"/>
  <c r="O165" i="5" s="1"/>
  <c r="Z164" i="5"/>
  <c r="Y164" i="5"/>
  <c r="Z163" i="5"/>
  <c r="Y163" i="5"/>
  <c r="Z162" i="5"/>
  <c r="V162" i="5" s="1"/>
  <c r="Y162" i="5"/>
  <c r="Z161" i="5"/>
  <c r="Y161" i="5"/>
  <c r="Q161" i="5" s="1"/>
  <c r="Z160" i="5"/>
  <c r="Y160" i="5"/>
  <c r="Z159" i="5"/>
  <c r="Y159" i="5"/>
  <c r="U159" i="5" s="1"/>
  <c r="Z158" i="5"/>
  <c r="Y158" i="5"/>
  <c r="Z157" i="5"/>
  <c r="Y157" i="5"/>
  <c r="V157" i="5" s="1"/>
  <c r="Z156" i="5"/>
  <c r="Y156" i="5"/>
  <c r="Z155" i="5"/>
  <c r="Y155" i="5"/>
  <c r="Z154" i="5"/>
  <c r="N154" i="5" s="1"/>
  <c r="Y154" i="5"/>
  <c r="T154" i="5"/>
  <c r="Z153" i="5"/>
  <c r="Y153" i="5"/>
  <c r="Z152" i="5"/>
  <c r="Y152" i="5"/>
  <c r="Z151" i="5"/>
  <c r="Y151" i="5"/>
  <c r="H149" i="5"/>
  <c r="W162" i="5" s="1"/>
  <c r="V132" i="5"/>
  <c r="S125" i="5"/>
  <c r="Q125" i="5"/>
  <c r="O125" i="5"/>
  <c r="M125" i="5"/>
  <c r="K125" i="5"/>
  <c r="I125" i="5"/>
  <c r="G125" i="5"/>
  <c r="U122" i="5"/>
  <c r="U126" i="5" s="1"/>
  <c r="S122" i="5"/>
  <c r="Q122" i="5"/>
  <c r="Q126" i="5" s="1"/>
  <c r="O122" i="5"/>
  <c r="O126" i="5" s="1"/>
  <c r="M122" i="5"/>
  <c r="K122" i="5"/>
  <c r="I122" i="5"/>
  <c r="G122" i="5"/>
  <c r="V112" i="5"/>
  <c r="V108" i="5"/>
  <c r="V104" i="5"/>
  <c r="V100" i="5"/>
  <c r="V69" i="5"/>
  <c r="V63" i="5"/>
  <c r="V60" i="5"/>
  <c r="V53" i="5"/>
  <c r="V46" i="5"/>
  <c r="V40" i="5"/>
  <c r="V165" i="5" l="1"/>
  <c r="J162" i="7"/>
  <c r="O157" i="9"/>
  <c r="N158" i="5"/>
  <c r="L158" i="6"/>
  <c r="S151" i="7"/>
  <c r="U163" i="7"/>
  <c r="P165" i="7"/>
  <c r="I158" i="10"/>
  <c r="O154" i="13"/>
  <c r="S161" i="9"/>
  <c r="O157" i="10"/>
  <c r="K198" i="5"/>
  <c r="V153" i="6"/>
  <c r="U159" i="6"/>
  <c r="R163" i="6"/>
  <c r="Q165" i="6"/>
  <c r="U152" i="8"/>
  <c r="V158" i="8"/>
  <c r="S160" i="8"/>
  <c r="V162" i="8"/>
  <c r="U164" i="8"/>
  <c r="M162" i="9"/>
  <c r="I164" i="9"/>
  <c r="N162" i="12"/>
  <c r="H151" i="13"/>
  <c r="K153" i="13"/>
  <c r="S157" i="13"/>
  <c r="P161" i="13"/>
  <c r="S164" i="13"/>
  <c r="I126" i="8"/>
  <c r="G128" i="8" s="1"/>
  <c r="U154" i="5"/>
  <c r="P155" i="5"/>
  <c r="S158" i="6"/>
  <c r="P153" i="7"/>
  <c r="L158" i="7"/>
  <c r="Q162" i="7"/>
  <c r="O151" i="8"/>
  <c r="I160" i="8"/>
  <c r="Q164" i="8"/>
  <c r="K198" i="8"/>
  <c r="K198" i="9"/>
  <c r="J149" i="10"/>
  <c r="K148" i="10" s="1"/>
  <c r="P154" i="10"/>
  <c r="R158" i="10"/>
  <c r="E198" i="10"/>
  <c r="Q155" i="12"/>
  <c r="U155" i="13"/>
  <c r="R158" i="6"/>
  <c r="V153" i="5"/>
  <c r="V154" i="5"/>
  <c r="V156" i="5"/>
  <c r="O151" i="6"/>
  <c r="V157" i="6"/>
  <c r="L154" i="7"/>
  <c r="H157" i="7"/>
  <c r="U159" i="7"/>
  <c r="Q161" i="7"/>
  <c r="P153" i="8"/>
  <c r="R164" i="8"/>
  <c r="L165" i="8"/>
  <c r="E198" i="8"/>
  <c r="V151" i="9"/>
  <c r="R153" i="9"/>
  <c r="U159" i="9"/>
  <c r="Q151" i="10"/>
  <c r="P153" i="10"/>
  <c r="Q162" i="10"/>
  <c r="Q163" i="10"/>
  <c r="O152" i="11"/>
  <c r="U154" i="11"/>
  <c r="P155" i="11"/>
  <c r="T158" i="12"/>
  <c r="S160" i="12"/>
  <c r="I164" i="12"/>
  <c r="I198" i="12"/>
  <c r="L152" i="13"/>
  <c r="U156" i="13"/>
  <c r="I160" i="13"/>
  <c r="O198" i="13"/>
  <c r="V154" i="6"/>
  <c r="P164" i="6"/>
  <c r="V154" i="7"/>
  <c r="S162" i="7"/>
  <c r="V164" i="7"/>
  <c r="N156" i="8"/>
  <c r="N158" i="8"/>
  <c r="S164" i="8"/>
  <c r="L152" i="9"/>
  <c r="U156" i="9"/>
  <c r="H161" i="10"/>
  <c r="H160" i="11"/>
  <c r="Q165" i="11"/>
  <c r="S158" i="12"/>
  <c r="M158" i="12"/>
  <c r="P152" i="12"/>
  <c r="E198" i="12"/>
  <c r="K158" i="12"/>
  <c r="O153" i="12"/>
  <c r="V157" i="12"/>
  <c r="S160" i="13"/>
  <c r="Q154" i="13"/>
  <c r="M198" i="13"/>
  <c r="U163" i="13"/>
  <c r="G126" i="5"/>
  <c r="W153" i="5"/>
  <c r="N156" i="5"/>
  <c r="R152" i="6"/>
  <c r="O198" i="6"/>
  <c r="O152" i="8"/>
  <c r="H157" i="8"/>
  <c r="Q161" i="8"/>
  <c r="H152" i="9"/>
  <c r="Q158" i="9"/>
  <c r="K165" i="9"/>
  <c r="M198" i="9"/>
  <c r="P156" i="10"/>
  <c r="U159" i="10"/>
  <c r="I163" i="10"/>
  <c r="W153" i="11"/>
  <c r="K155" i="11"/>
  <c r="T151" i="12"/>
  <c r="V154" i="12"/>
  <c r="Q153" i="13"/>
  <c r="R159" i="13"/>
  <c r="M126" i="6"/>
  <c r="H162" i="8"/>
  <c r="H164" i="8"/>
  <c r="K159" i="9"/>
  <c r="H160" i="10"/>
  <c r="Q155" i="11"/>
  <c r="J163" i="12"/>
  <c r="M126" i="5"/>
  <c r="I154" i="5"/>
  <c r="N162" i="5"/>
  <c r="V162" i="6"/>
  <c r="V158" i="7"/>
  <c r="Q158" i="8"/>
  <c r="K162" i="8"/>
  <c r="O164" i="8"/>
  <c r="K153" i="9"/>
  <c r="Q159" i="9"/>
  <c r="G198" i="9"/>
  <c r="O152" i="10"/>
  <c r="V157" i="10"/>
  <c r="S163" i="10"/>
  <c r="H154" i="11"/>
  <c r="H161" i="11"/>
  <c r="S155" i="12"/>
  <c r="Q157" i="5"/>
  <c r="L154" i="6"/>
  <c r="T163" i="7"/>
  <c r="U154" i="8"/>
  <c r="L162" i="8"/>
  <c r="L153" i="9"/>
  <c r="R159" i="9"/>
  <c r="I154" i="11"/>
  <c r="P153" i="12"/>
  <c r="S159" i="12"/>
  <c r="P164" i="12"/>
  <c r="Q155" i="13"/>
  <c r="M162" i="8"/>
  <c r="M153" i="9"/>
  <c r="L154" i="11"/>
  <c r="H163" i="6"/>
  <c r="P159" i="8"/>
  <c r="R162" i="8"/>
  <c r="N154" i="11"/>
  <c r="W151" i="5"/>
  <c r="S158" i="5"/>
  <c r="P164" i="5"/>
  <c r="Q158" i="6"/>
  <c r="H164" i="6"/>
  <c r="T153" i="9"/>
  <c r="J157" i="9"/>
  <c r="O158" i="10"/>
  <c r="M198" i="10"/>
  <c r="S126" i="11"/>
  <c r="O154" i="11"/>
  <c r="J154" i="12"/>
  <c r="V165" i="12"/>
  <c r="M198" i="12"/>
  <c r="S126" i="13"/>
  <c r="V151" i="13"/>
  <c r="S156" i="13"/>
  <c r="K161" i="13"/>
  <c r="S154" i="5"/>
  <c r="O126" i="8"/>
  <c r="U162" i="8"/>
  <c r="O126" i="9"/>
  <c r="U153" i="9"/>
  <c r="K157" i="9"/>
  <c r="Q158" i="10"/>
  <c r="P162" i="10"/>
  <c r="T154" i="11"/>
  <c r="K154" i="12"/>
  <c r="Q126" i="8"/>
  <c r="V156" i="8"/>
  <c r="U160" i="8"/>
  <c r="Q126" i="9"/>
  <c r="N165" i="9"/>
  <c r="M126" i="10"/>
  <c r="E198" i="11"/>
  <c r="K126" i="12"/>
  <c r="P154" i="12"/>
  <c r="J158" i="12"/>
  <c r="M161" i="12"/>
  <c r="O162" i="13"/>
  <c r="J152" i="5"/>
  <c r="N156" i="6"/>
  <c r="V165" i="6"/>
  <c r="Q126" i="7"/>
  <c r="T155" i="7"/>
  <c r="Q162" i="8"/>
  <c r="Q165" i="8"/>
  <c r="M198" i="8"/>
  <c r="S126" i="9"/>
  <c r="I151" i="9"/>
  <c r="Q153" i="9"/>
  <c r="R161" i="9"/>
  <c r="T165" i="9"/>
  <c r="O126" i="10"/>
  <c r="V162" i="10"/>
  <c r="R154" i="11"/>
  <c r="M126" i="12"/>
  <c r="S154" i="12"/>
  <c r="L158" i="12"/>
  <c r="R162" i="12"/>
  <c r="E198" i="13"/>
  <c r="M148" i="14"/>
  <c r="N149" i="14"/>
  <c r="L148" i="14"/>
  <c r="T163" i="13"/>
  <c r="O198" i="5"/>
  <c r="J159" i="11"/>
  <c r="P158" i="8"/>
  <c r="K160" i="8"/>
  <c r="M153" i="10"/>
  <c r="K159" i="11"/>
  <c r="J159" i="12"/>
  <c r="H162" i="12"/>
  <c r="I156" i="13"/>
  <c r="V163" i="13"/>
  <c r="I159" i="12"/>
  <c r="R163" i="5"/>
  <c r="R158" i="8"/>
  <c r="O160" i="8"/>
  <c r="I126" i="9"/>
  <c r="H162" i="10"/>
  <c r="I126" i="11"/>
  <c r="P154" i="11"/>
  <c r="L159" i="11"/>
  <c r="T155" i="12"/>
  <c r="N158" i="12"/>
  <c r="K159" i="12"/>
  <c r="M156" i="13"/>
  <c r="G198" i="13"/>
  <c r="K158" i="7"/>
  <c r="P156" i="6"/>
  <c r="M158" i="7"/>
  <c r="H164" i="5"/>
  <c r="Q154" i="6"/>
  <c r="O157" i="6"/>
  <c r="J163" i="6"/>
  <c r="O151" i="7"/>
  <c r="U158" i="7"/>
  <c r="K162" i="7"/>
  <c r="R164" i="7"/>
  <c r="L157" i="8"/>
  <c r="S158" i="8"/>
  <c r="P160" i="8"/>
  <c r="T152" i="9"/>
  <c r="T157" i="9"/>
  <c r="I162" i="10"/>
  <c r="K126" i="11"/>
  <c r="Q154" i="11"/>
  <c r="R155" i="11"/>
  <c r="Q159" i="11"/>
  <c r="H152" i="12"/>
  <c r="P158" i="12"/>
  <c r="Q159" i="12"/>
  <c r="P162" i="12"/>
  <c r="H165" i="12"/>
  <c r="K126" i="13"/>
  <c r="I154" i="13"/>
  <c r="Q156" i="13"/>
  <c r="O158" i="13"/>
  <c r="N154" i="6"/>
  <c r="I158" i="5"/>
  <c r="L158" i="5"/>
  <c r="J151" i="6"/>
  <c r="T154" i="6"/>
  <c r="T157" i="6"/>
  <c r="P151" i="7"/>
  <c r="L162" i="7"/>
  <c r="E198" i="7"/>
  <c r="K126" i="8"/>
  <c r="H156" i="8"/>
  <c r="T158" i="8"/>
  <c r="Q160" i="8"/>
  <c r="J162" i="8"/>
  <c r="O162" i="8"/>
  <c r="J153" i="9"/>
  <c r="N157" i="9"/>
  <c r="T162" i="9"/>
  <c r="O198" i="9"/>
  <c r="K162" i="10"/>
  <c r="T163" i="10"/>
  <c r="T155" i="11"/>
  <c r="R159" i="11"/>
  <c r="S163" i="11"/>
  <c r="G126" i="12"/>
  <c r="O154" i="12"/>
  <c r="Q158" i="12"/>
  <c r="R159" i="12"/>
  <c r="M165" i="12"/>
  <c r="G198" i="12"/>
  <c r="M126" i="13"/>
  <c r="I159" i="13"/>
  <c r="K198" i="6"/>
  <c r="M154" i="6"/>
  <c r="K126" i="5"/>
  <c r="Q153" i="5"/>
  <c r="M158" i="5"/>
  <c r="S164" i="5"/>
  <c r="G126" i="6"/>
  <c r="U152" i="6"/>
  <c r="U154" i="6"/>
  <c r="R159" i="6"/>
  <c r="U163" i="6"/>
  <c r="T158" i="7"/>
  <c r="M162" i="7"/>
  <c r="S164" i="7"/>
  <c r="M126" i="8"/>
  <c r="J156" i="8"/>
  <c r="Q157" i="8"/>
  <c r="U158" i="8"/>
  <c r="R160" i="8"/>
  <c r="P163" i="8"/>
  <c r="H165" i="8"/>
  <c r="I163" i="9"/>
  <c r="L162" i="10"/>
  <c r="S154" i="11"/>
  <c r="S159" i="11"/>
  <c r="I126" i="12"/>
  <c r="R158" i="12"/>
  <c r="Q162" i="12"/>
  <c r="O165" i="12"/>
  <c r="O126" i="13"/>
  <c r="L159" i="13"/>
  <c r="O159" i="13"/>
  <c r="I163" i="13"/>
  <c r="T155" i="10"/>
  <c r="M161" i="10"/>
  <c r="M153" i="12"/>
  <c r="U159" i="12"/>
  <c r="L154" i="5"/>
  <c r="Q158" i="5"/>
  <c r="J158" i="6"/>
  <c r="S160" i="6"/>
  <c r="R152" i="7"/>
  <c r="U162" i="7"/>
  <c r="Q165" i="7"/>
  <c r="S126" i="8"/>
  <c r="H151" i="8"/>
  <c r="J154" i="8"/>
  <c r="P156" i="8"/>
  <c r="J158" i="8"/>
  <c r="O158" i="8"/>
  <c r="N162" i="8"/>
  <c r="I164" i="8"/>
  <c r="O198" i="8"/>
  <c r="O153" i="9"/>
  <c r="I159" i="9"/>
  <c r="J161" i="9"/>
  <c r="Q164" i="9"/>
  <c r="P158" i="10"/>
  <c r="N161" i="10"/>
  <c r="S162" i="10"/>
  <c r="O198" i="10"/>
  <c r="J154" i="11"/>
  <c r="V154" i="11"/>
  <c r="M165" i="11"/>
  <c r="H148" i="12"/>
  <c r="N153" i="12"/>
  <c r="H158" i="12"/>
  <c r="U158" i="12"/>
  <c r="N165" i="12"/>
  <c r="O198" i="12"/>
  <c r="L155" i="13"/>
  <c r="O157" i="13"/>
  <c r="K163" i="13"/>
  <c r="H165" i="5"/>
  <c r="L157" i="6"/>
  <c r="H161" i="9"/>
  <c r="P159" i="11"/>
  <c r="K155" i="13"/>
  <c r="K157" i="13"/>
  <c r="M154" i="5"/>
  <c r="K156" i="5"/>
  <c r="T158" i="5"/>
  <c r="O162" i="5"/>
  <c r="T165" i="5"/>
  <c r="Q153" i="6"/>
  <c r="K158" i="6"/>
  <c r="S164" i="6"/>
  <c r="K126" i="7"/>
  <c r="V160" i="7"/>
  <c r="V162" i="7"/>
  <c r="K154" i="8"/>
  <c r="Q156" i="8"/>
  <c r="K158" i="8"/>
  <c r="H161" i="8"/>
  <c r="P162" i="8"/>
  <c r="K164" i="8"/>
  <c r="P153" i="9"/>
  <c r="J159" i="9"/>
  <c r="S164" i="9"/>
  <c r="G126" i="10"/>
  <c r="G128" i="10" s="1"/>
  <c r="W152" i="10"/>
  <c r="O161" i="10"/>
  <c r="T162" i="10"/>
  <c r="J149" i="11"/>
  <c r="K148" i="11" s="1"/>
  <c r="K154" i="11"/>
  <c r="P160" i="11"/>
  <c r="N165" i="11"/>
  <c r="Q126" i="12"/>
  <c r="I148" i="12"/>
  <c r="Q154" i="12"/>
  <c r="I158" i="12"/>
  <c r="V158" i="12"/>
  <c r="O163" i="12"/>
  <c r="P157" i="13"/>
  <c r="O163" i="13"/>
  <c r="O158" i="5"/>
  <c r="H151" i="7"/>
  <c r="I154" i="8"/>
  <c r="R156" i="8"/>
  <c r="L158" i="8"/>
  <c r="L161" i="8"/>
  <c r="I126" i="10"/>
  <c r="H157" i="10"/>
  <c r="I159" i="10"/>
  <c r="P161" i="10"/>
  <c r="S126" i="12"/>
  <c r="U153" i="12"/>
  <c r="I155" i="12"/>
  <c r="S155" i="13"/>
  <c r="M160" i="13"/>
  <c r="Q163" i="13"/>
  <c r="O156" i="8"/>
  <c r="H158" i="8"/>
  <c r="U158" i="5"/>
  <c r="M126" i="7"/>
  <c r="S154" i="8"/>
  <c r="V151" i="5"/>
  <c r="Q154" i="5"/>
  <c r="T157" i="5"/>
  <c r="V158" i="5"/>
  <c r="U162" i="5"/>
  <c r="Q165" i="5"/>
  <c r="I154" i="6"/>
  <c r="O158" i="6"/>
  <c r="H161" i="6"/>
  <c r="T165" i="6"/>
  <c r="Q153" i="7"/>
  <c r="P157" i="7"/>
  <c r="T151" i="8"/>
  <c r="M158" i="8"/>
  <c r="H160" i="8"/>
  <c r="P161" i="8"/>
  <c r="S162" i="8"/>
  <c r="P164" i="8"/>
  <c r="Q151" i="9"/>
  <c r="S153" i="9"/>
  <c r="Q156" i="9"/>
  <c r="O159" i="9"/>
  <c r="O161" i="9"/>
  <c r="K126" i="10"/>
  <c r="P152" i="10"/>
  <c r="N157" i="10"/>
  <c r="J159" i="10"/>
  <c r="U161" i="10"/>
  <c r="R162" i="10"/>
  <c r="I198" i="10"/>
  <c r="S151" i="11"/>
  <c r="J155" i="11"/>
  <c r="J149" i="12"/>
  <c r="J148" i="12" s="1"/>
  <c r="V153" i="12"/>
  <c r="K155" i="12"/>
  <c r="O158" i="12"/>
  <c r="P161" i="12"/>
  <c r="H164" i="12"/>
  <c r="S163" i="13"/>
  <c r="O162" i="6"/>
  <c r="S160" i="9"/>
  <c r="I160" i="9"/>
  <c r="H162" i="6"/>
  <c r="S156" i="11"/>
  <c r="P156" i="11"/>
  <c r="H156" i="11"/>
  <c r="Q165" i="13"/>
  <c r="S165" i="13"/>
  <c r="P165" i="13"/>
  <c r="O165" i="13"/>
  <c r="K165" i="13"/>
  <c r="H165" i="13"/>
  <c r="S126" i="6"/>
  <c r="W153" i="6"/>
  <c r="L161" i="5"/>
  <c r="Q162" i="6"/>
  <c r="O154" i="7"/>
  <c r="J156" i="7"/>
  <c r="I160" i="7"/>
  <c r="P160" i="7"/>
  <c r="M198" i="7"/>
  <c r="R152" i="8"/>
  <c r="V154" i="8"/>
  <c r="N154" i="8"/>
  <c r="T154" i="8"/>
  <c r="L154" i="8"/>
  <c r="P155" i="9"/>
  <c r="V154" i="10"/>
  <c r="N154" i="10"/>
  <c r="U154" i="10"/>
  <c r="M154" i="10"/>
  <c r="T154" i="10"/>
  <c r="L154" i="10"/>
  <c r="S154" i="10"/>
  <c r="K154" i="10"/>
  <c r="R154" i="10"/>
  <c r="J154" i="10"/>
  <c r="Q154" i="10"/>
  <c r="I154" i="10"/>
  <c r="U162" i="11"/>
  <c r="M162" i="11"/>
  <c r="T162" i="11"/>
  <c r="L162" i="11"/>
  <c r="S162" i="11"/>
  <c r="K162" i="11"/>
  <c r="R162" i="11"/>
  <c r="J162" i="11"/>
  <c r="Q162" i="11"/>
  <c r="I162" i="11"/>
  <c r="P162" i="11"/>
  <c r="H162" i="11"/>
  <c r="V161" i="12"/>
  <c r="U161" i="12"/>
  <c r="T152" i="13"/>
  <c r="P152" i="13"/>
  <c r="U158" i="11"/>
  <c r="M158" i="11"/>
  <c r="T158" i="11"/>
  <c r="L158" i="11"/>
  <c r="S158" i="11"/>
  <c r="K158" i="11"/>
  <c r="R158" i="11"/>
  <c r="J158" i="11"/>
  <c r="Q158" i="11"/>
  <c r="I158" i="11"/>
  <c r="P158" i="11"/>
  <c r="H158" i="11"/>
  <c r="S156" i="12"/>
  <c r="P156" i="12"/>
  <c r="H156" i="12"/>
  <c r="U155" i="9"/>
  <c r="R155" i="9"/>
  <c r="Q155" i="9"/>
  <c r="O155" i="9"/>
  <c r="K155" i="9"/>
  <c r="O161" i="6"/>
  <c r="N154" i="7"/>
  <c r="H152" i="5"/>
  <c r="M153" i="5"/>
  <c r="W151" i="6"/>
  <c r="O154" i="6"/>
  <c r="W157" i="6"/>
  <c r="M158" i="6"/>
  <c r="U158" i="6"/>
  <c r="H160" i="6"/>
  <c r="P161" i="6"/>
  <c r="J162" i="6"/>
  <c r="R162" i="6"/>
  <c r="E198" i="6"/>
  <c r="I198" i="6"/>
  <c r="W151" i="7"/>
  <c r="Q154" i="7"/>
  <c r="H155" i="7"/>
  <c r="N156" i="7"/>
  <c r="N158" i="7"/>
  <c r="O158" i="7"/>
  <c r="J160" i="7"/>
  <c r="H161" i="7"/>
  <c r="I164" i="7"/>
  <c r="P164" i="7"/>
  <c r="O198" i="7"/>
  <c r="P151" i="8"/>
  <c r="M154" i="8"/>
  <c r="P165" i="8"/>
  <c r="P151" i="9"/>
  <c r="R151" i="9"/>
  <c r="Q165" i="9"/>
  <c r="U165" i="9"/>
  <c r="L165" i="9"/>
  <c r="S165" i="9"/>
  <c r="J165" i="9"/>
  <c r="R165" i="9"/>
  <c r="H165" i="9"/>
  <c r="P165" i="9"/>
  <c r="O165" i="9"/>
  <c r="S164" i="10"/>
  <c r="P164" i="10"/>
  <c r="H164" i="10"/>
  <c r="Q157" i="11"/>
  <c r="V157" i="11"/>
  <c r="P157" i="11"/>
  <c r="O157" i="11"/>
  <c r="N157" i="11"/>
  <c r="H157" i="11"/>
  <c r="Q157" i="12"/>
  <c r="U157" i="12"/>
  <c r="P157" i="12"/>
  <c r="O157" i="12"/>
  <c r="N157" i="12"/>
  <c r="M157" i="12"/>
  <c r="H157" i="12"/>
  <c r="W152" i="6"/>
  <c r="N161" i="6"/>
  <c r="P152" i="7"/>
  <c r="I156" i="7"/>
  <c r="H162" i="5"/>
  <c r="H148" i="5"/>
  <c r="O154" i="5"/>
  <c r="N161" i="5"/>
  <c r="I162" i="5"/>
  <c r="Q162" i="5"/>
  <c r="H163" i="5"/>
  <c r="E198" i="5"/>
  <c r="I198" i="5"/>
  <c r="I148" i="5"/>
  <c r="M152" i="5"/>
  <c r="N153" i="5"/>
  <c r="H154" i="5"/>
  <c r="P154" i="5"/>
  <c r="H158" i="5"/>
  <c r="P158" i="5"/>
  <c r="O161" i="5"/>
  <c r="J162" i="5"/>
  <c r="R162" i="5"/>
  <c r="J163" i="5"/>
  <c r="G198" i="5"/>
  <c r="T151" i="6"/>
  <c r="L153" i="6"/>
  <c r="H154" i="6"/>
  <c r="P154" i="6"/>
  <c r="S156" i="6"/>
  <c r="Q157" i="6"/>
  <c r="N158" i="6"/>
  <c r="V158" i="6"/>
  <c r="P160" i="6"/>
  <c r="T161" i="6"/>
  <c r="K162" i="6"/>
  <c r="S162" i="6"/>
  <c r="P163" i="6"/>
  <c r="H165" i="6"/>
  <c r="G198" i="6"/>
  <c r="T151" i="7"/>
  <c r="R154" i="7"/>
  <c r="L155" i="7"/>
  <c r="O156" i="7"/>
  <c r="Q157" i="7"/>
  <c r="Q158" i="7"/>
  <c r="H159" i="7"/>
  <c r="N160" i="7"/>
  <c r="P161" i="7"/>
  <c r="N162" i="7"/>
  <c r="O162" i="7"/>
  <c r="J164" i="7"/>
  <c r="H165" i="7"/>
  <c r="S151" i="8"/>
  <c r="T153" i="8"/>
  <c r="O154" i="8"/>
  <c r="U155" i="8"/>
  <c r="U159" i="8"/>
  <c r="H159" i="8"/>
  <c r="T165" i="8"/>
  <c r="O154" i="9"/>
  <c r="I154" i="9"/>
  <c r="U155" i="10"/>
  <c r="S155" i="10"/>
  <c r="R155" i="10"/>
  <c r="Q155" i="10"/>
  <c r="K155" i="10"/>
  <c r="J155" i="10"/>
  <c r="I155" i="10"/>
  <c r="W162" i="13"/>
  <c r="W165" i="13"/>
  <c r="I148" i="13"/>
  <c r="W159" i="13"/>
  <c r="W153" i="13"/>
  <c r="W161" i="13"/>
  <c r="W155" i="13"/>
  <c r="Q162" i="13"/>
  <c r="I162" i="13"/>
  <c r="W163" i="13"/>
  <c r="H161" i="5"/>
  <c r="P162" i="6"/>
  <c r="P156" i="7"/>
  <c r="J151" i="5"/>
  <c r="P162" i="5"/>
  <c r="V161" i="6"/>
  <c r="L162" i="6"/>
  <c r="T162" i="6"/>
  <c r="L165" i="6"/>
  <c r="I154" i="7"/>
  <c r="S154" i="7"/>
  <c r="P155" i="7"/>
  <c r="Q156" i="7"/>
  <c r="R158" i="7"/>
  <c r="L159" i="7"/>
  <c r="O160" i="7"/>
  <c r="H163" i="7"/>
  <c r="N164" i="7"/>
  <c r="P154" i="8"/>
  <c r="U163" i="8"/>
  <c r="H163" i="8"/>
  <c r="O158" i="9"/>
  <c r="I158" i="9"/>
  <c r="N158" i="11"/>
  <c r="Q161" i="11"/>
  <c r="V161" i="11"/>
  <c r="U161" i="11"/>
  <c r="P161" i="11"/>
  <c r="O161" i="11"/>
  <c r="N161" i="11"/>
  <c r="M161" i="11"/>
  <c r="U163" i="11"/>
  <c r="R163" i="11"/>
  <c r="Q163" i="11"/>
  <c r="K163" i="11"/>
  <c r="J163" i="11"/>
  <c r="I163" i="11"/>
  <c r="U163" i="9"/>
  <c r="J163" i="9"/>
  <c r="S163" i="9"/>
  <c r="R163" i="9"/>
  <c r="Q163" i="9"/>
  <c r="J149" i="6"/>
  <c r="K148" i="6" s="1"/>
  <c r="M154" i="7"/>
  <c r="O152" i="5"/>
  <c r="O153" i="5"/>
  <c r="K162" i="5"/>
  <c r="P163" i="5"/>
  <c r="N153" i="6"/>
  <c r="H155" i="6"/>
  <c r="J149" i="5"/>
  <c r="J148" i="5" s="1"/>
  <c r="J154" i="5"/>
  <c r="L162" i="5"/>
  <c r="L165" i="5"/>
  <c r="H148" i="6"/>
  <c r="M152" i="6"/>
  <c r="O153" i="6"/>
  <c r="J154" i="6"/>
  <c r="R154" i="6"/>
  <c r="H158" i="6"/>
  <c r="P158" i="6"/>
  <c r="W161" i="6"/>
  <c r="M162" i="6"/>
  <c r="U162" i="6"/>
  <c r="N165" i="6"/>
  <c r="I152" i="7"/>
  <c r="J154" i="7"/>
  <c r="T154" i="7"/>
  <c r="R156" i="7"/>
  <c r="I158" i="7"/>
  <c r="S158" i="7"/>
  <c r="P159" i="7"/>
  <c r="Q160" i="7"/>
  <c r="R162" i="7"/>
  <c r="L163" i="7"/>
  <c r="O164" i="7"/>
  <c r="Q154" i="8"/>
  <c r="W162" i="9"/>
  <c r="W155" i="9"/>
  <c r="J149" i="9"/>
  <c r="W163" i="9"/>
  <c r="W161" i="9"/>
  <c r="W157" i="9"/>
  <c r="I148" i="9"/>
  <c r="H148" i="9"/>
  <c r="W159" i="9"/>
  <c r="W153" i="9"/>
  <c r="I155" i="9"/>
  <c r="K163" i="9"/>
  <c r="V153" i="10"/>
  <c r="U153" i="10"/>
  <c r="Q165" i="10"/>
  <c r="U165" i="10"/>
  <c r="P165" i="10"/>
  <c r="O165" i="10"/>
  <c r="N165" i="10"/>
  <c r="M165" i="10"/>
  <c r="H165" i="10"/>
  <c r="O158" i="11"/>
  <c r="L161" i="6"/>
  <c r="L153" i="5"/>
  <c r="I162" i="6"/>
  <c r="W165" i="6"/>
  <c r="H155" i="5"/>
  <c r="L157" i="5"/>
  <c r="P161" i="5"/>
  <c r="S162" i="5"/>
  <c r="U152" i="5"/>
  <c r="T153" i="5"/>
  <c r="R154" i="5"/>
  <c r="N157" i="5"/>
  <c r="J158" i="5"/>
  <c r="R158" i="5"/>
  <c r="T161" i="5"/>
  <c r="T162" i="5"/>
  <c r="O151" i="5"/>
  <c r="W152" i="5"/>
  <c r="U153" i="5"/>
  <c r="K154" i="5"/>
  <c r="S155" i="5"/>
  <c r="O157" i="5"/>
  <c r="K158" i="5"/>
  <c r="S160" i="5"/>
  <c r="V161" i="5"/>
  <c r="M162" i="5"/>
  <c r="U163" i="5"/>
  <c r="N165" i="5"/>
  <c r="M198" i="5"/>
  <c r="I148" i="6"/>
  <c r="O152" i="6"/>
  <c r="T153" i="6"/>
  <c r="K154" i="6"/>
  <c r="U155" i="6"/>
  <c r="N157" i="6"/>
  <c r="I158" i="6"/>
  <c r="J159" i="6"/>
  <c r="Q161" i="6"/>
  <c r="N162" i="6"/>
  <c r="O165" i="6"/>
  <c r="M198" i="6"/>
  <c r="K151" i="7"/>
  <c r="Q152" i="7"/>
  <c r="K154" i="7"/>
  <c r="U155" i="7"/>
  <c r="V156" i="7"/>
  <c r="J158" i="7"/>
  <c r="T159" i="7"/>
  <c r="R160" i="7"/>
  <c r="I162" i="7"/>
  <c r="P163" i="7"/>
  <c r="Q164" i="7"/>
  <c r="G198" i="7"/>
  <c r="M152" i="8"/>
  <c r="H154" i="8"/>
  <c r="R154" i="8"/>
  <c r="K156" i="8"/>
  <c r="S156" i="8"/>
  <c r="I156" i="8"/>
  <c r="J155" i="9"/>
  <c r="P157" i="9"/>
  <c r="Q161" i="9"/>
  <c r="P161" i="9"/>
  <c r="N161" i="9"/>
  <c r="V161" i="9"/>
  <c r="M161" i="9"/>
  <c r="U161" i="9"/>
  <c r="L161" i="9"/>
  <c r="T161" i="9"/>
  <c r="K161" i="9"/>
  <c r="O163" i="9"/>
  <c r="M165" i="9"/>
  <c r="T151" i="10"/>
  <c r="I151" i="10"/>
  <c r="H154" i="10"/>
  <c r="Q153" i="11"/>
  <c r="V153" i="11"/>
  <c r="O153" i="11"/>
  <c r="N153" i="11"/>
  <c r="V158" i="11"/>
  <c r="N162" i="11"/>
  <c r="H161" i="12"/>
  <c r="T151" i="13"/>
  <c r="S151" i="13"/>
  <c r="R151" i="13"/>
  <c r="P151" i="13"/>
  <c r="N151" i="13"/>
  <c r="K151" i="13"/>
  <c r="J151" i="13"/>
  <c r="V164" i="13"/>
  <c r="U164" i="13"/>
  <c r="Q164" i="13"/>
  <c r="M164" i="13"/>
  <c r="I164" i="13"/>
  <c r="W151" i="8"/>
  <c r="J160" i="8"/>
  <c r="V160" i="8"/>
  <c r="J164" i="8"/>
  <c r="V164" i="8"/>
  <c r="G198" i="8"/>
  <c r="J151" i="9"/>
  <c r="N153" i="9"/>
  <c r="I156" i="9"/>
  <c r="L157" i="9"/>
  <c r="U157" i="9"/>
  <c r="U158" i="9"/>
  <c r="Q162" i="9"/>
  <c r="P151" i="10"/>
  <c r="N153" i="10"/>
  <c r="H156" i="10"/>
  <c r="P157" i="10"/>
  <c r="K158" i="10"/>
  <c r="S158" i="10"/>
  <c r="K159" i="10"/>
  <c r="S160" i="10"/>
  <c r="M162" i="10"/>
  <c r="U162" i="10"/>
  <c r="R163" i="10"/>
  <c r="G198" i="10"/>
  <c r="K198" i="10"/>
  <c r="W152" i="11"/>
  <c r="S155" i="11"/>
  <c r="T163" i="11"/>
  <c r="O165" i="11"/>
  <c r="M198" i="11"/>
  <c r="I151" i="12"/>
  <c r="W152" i="12"/>
  <c r="L154" i="12"/>
  <c r="U154" i="12"/>
  <c r="R155" i="12"/>
  <c r="O159" i="12"/>
  <c r="N161" i="12"/>
  <c r="J162" i="12"/>
  <c r="S162" i="12"/>
  <c r="K163" i="12"/>
  <c r="U165" i="12"/>
  <c r="O153" i="13"/>
  <c r="T155" i="13"/>
  <c r="T156" i="13"/>
  <c r="Q157" i="13"/>
  <c r="Q159" i="13"/>
  <c r="Q160" i="13"/>
  <c r="S161" i="13"/>
  <c r="I198" i="13"/>
  <c r="I198" i="8"/>
  <c r="N151" i="9"/>
  <c r="M156" i="9"/>
  <c r="M157" i="9"/>
  <c r="V157" i="9"/>
  <c r="U162" i="9"/>
  <c r="I198" i="9"/>
  <c r="H148" i="10"/>
  <c r="H152" i="10"/>
  <c r="O153" i="10"/>
  <c r="U157" i="10"/>
  <c r="L158" i="10"/>
  <c r="T158" i="10"/>
  <c r="Q159" i="10"/>
  <c r="Q161" i="10"/>
  <c r="N162" i="10"/>
  <c r="H148" i="11"/>
  <c r="R152" i="11"/>
  <c r="I159" i="11"/>
  <c r="U159" i="11"/>
  <c r="H164" i="11"/>
  <c r="P165" i="11"/>
  <c r="O198" i="11"/>
  <c r="J151" i="12"/>
  <c r="R152" i="12"/>
  <c r="W153" i="12"/>
  <c r="M154" i="12"/>
  <c r="O161" i="12"/>
  <c r="K162" i="12"/>
  <c r="T162" i="12"/>
  <c r="Q163" i="12"/>
  <c r="S164" i="12"/>
  <c r="H152" i="13"/>
  <c r="P153" i="13"/>
  <c r="S159" i="13"/>
  <c r="U160" i="13"/>
  <c r="K198" i="13"/>
  <c r="Q153" i="8"/>
  <c r="U156" i="8"/>
  <c r="I158" i="8"/>
  <c r="N160" i="8"/>
  <c r="I162" i="8"/>
  <c r="N164" i="8"/>
  <c r="R152" i="9"/>
  <c r="P159" i="9"/>
  <c r="O162" i="9"/>
  <c r="I148" i="10"/>
  <c r="S156" i="10"/>
  <c r="M158" i="10"/>
  <c r="U158" i="10"/>
  <c r="R159" i="10"/>
  <c r="O162" i="10"/>
  <c r="U163" i="10"/>
  <c r="I148" i="11"/>
  <c r="I155" i="11"/>
  <c r="U155" i="11"/>
  <c r="U165" i="11"/>
  <c r="Q151" i="12"/>
  <c r="Q153" i="12"/>
  <c r="N154" i="12"/>
  <c r="R154" i="12"/>
  <c r="U155" i="12"/>
  <c r="H160" i="12"/>
  <c r="L162" i="12"/>
  <c r="U162" i="12"/>
  <c r="R163" i="12"/>
  <c r="Q165" i="12"/>
  <c r="S153" i="13"/>
  <c r="I155" i="13"/>
  <c r="R155" i="13"/>
  <c r="H157" i="13"/>
  <c r="T159" i="13"/>
  <c r="T160" i="13"/>
  <c r="Q161" i="13"/>
  <c r="L163" i="13"/>
  <c r="S156" i="9"/>
  <c r="Q157" i="9"/>
  <c r="Q157" i="10"/>
  <c r="N158" i="10"/>
  <c r="V158" i="10"/>
  <c r="S159" i="10"/>
  <c r="S164" i="11"/>
  <c r="V165" i="11"/>
  <c r="R151" i="12"/>
  <c r="P160" i="12"/>
  <c r="M162" i="12"/>
  <c r="V162" i="12"/>
  <c r="S163" i="12"/>
  <c r="I198" i="11"/>
  <c r="H161" i="13"/>
  <c r="T151" i="9"/>
  <c r="M154" i="9"/>
  <c r="H157" i="9"/>
  <c r="R157" i="9"/>
  <c r="Q160" i="9"/>
  <c r="P163" i="9"/>
  <c r="E198" i="9"/>
  <c r="R152" i="10"/>
  <c r="Q153" i="10"/>
  <c r="M157" i="10"/>
  <c r="H158" i="10"/>
  <c r="T159" i="10"/>
  <c r="J162" i="10"/>
  <c r="J163" i="10"/>
  <c r="T151" i="11"/>
  <c r="W157" i="11"/>
  <c r="S160" i="11"/>
  <c r="H165" i="11"/>
  <c r="G198" i="11"/>
  <c r="K198" i="11"/>
  <c r="P151" i="12"/>
  <c r="I154" i="12"/>
  <c r="J155" i="12"/>
  <c r="Q161" i="12"/>
  <c r="O162" i="12"/>
  <c r="U163" i="12"/>
  <c r="K198" i="12"/>
  <c r="R152" i="13"/>
  <c r="O155" i="13"/>
  <c r="K159" i="13"/>
  <c r="U159" i="13"/>
  <c r="I126" i="5"/>
  <c r="S126" i="5"/>
  <c r="I152" i="13"/>
  <c r="M151" i="13"/>
  <c r="U151" i="13"/>
  <c r="K152" i="13"/>
  <c r="S152" i="13"/>
  <c r="J153" i="13"/>
  <c r="R153" i="13"/>
  <c r="H154" i="13"/>
  <c r="P154" i="13"/>
  <c r="N155" i="13"/>
  <c r="V155" i="13"/>
  <c r="L156" i="13"/>
  <c r="J157" i="13"/>
  <c r="R157" i="13"/>
  <c r="H158" i="13"/>
  <c r="P158" i="13"/>
  <c r="N159" i="13"/>
  <c r="V159" i="13"/>
  <c r="L160" i="13"/>
  <c r="J161" i="13"/>
  <c r="R161" i="13"/>
  <c r="H162" i="13"/>
  <c r="P162" i="13"/>
  <c r="N163" i="13"/>
  <c r="L164" i="13"/>
  <c r="T164" i="13"/>
  <c r="J165" i="13"/>
  <c r="R165" i="13"/>
  <c r="O151" i="13"/>
  <c r="W151" i="13"/>
  <c r="M152" i="13"/>
  <c r="U152" i="13"/>
  <c r="L153" i="13"/>
  <c r="T153" i="13"/>
  <c r="J154" i="13"/>
  <c r="R154" i="13"/>
  <c r="H155" i="13"/>
  <c r="P155" i="13"/>
  <c r="N156" i="13"/>
  <c r="V156" i="13"/>
  <c r="L157" i="13"/>
  <c r="T157" i="13"/>
  <c r="J158" i="13"/>
  <c r="R158" i="13"/>
  <c r="H159" i="13"/>
  <c r="P159" i="13"/>
  <c r="N160" i="13"/>
  <c r="V160" i="13"/>
  <c r="L161" i="13"/>
  <c r="T161" i="13"/>
  <c r="J162" i="13"/>
  <c r="R162" i="13"/>
  <c r="H163" i="13"/>
  <c r="P163" i="13"/>
  <c r="N164" i="13"/>
  <c r="L165" i="13"/>
  <c r="T165" i="13"/>
  <c r="I158" i="13"/>
  <c r="Q158" i="13"/>
  <c r="N152" i="13"/>
  <c r="V152" i="13"/>
  <c r="M153" i="13"/>
  <c r="U153" i="13"/>
  <c r="K154" i="13"/>
  <c r="S154" i="13"/>
  <c r="O156" i="13"/>
  <c r="W156" i="13"/>
  <c r="M157" i="13"/>
  <c r="U157" i="13"/>
  <c r="K158" i="13"/>
  <c r="S158" i="13"/>
  <c r="O160" i="13"/>
  <c r="W160" i="13"/>
  <c r="M161" i="13"/>
  <c r="U161" i="13"/>
  <c r="K162" i="13"/>
  <c r="S162" i="13"/>
  <c r="O164" i="13"/>
  <c r="W164" i="13"/>
  <c r="M165" i="13"/>
  <c r="U165" i="13"/>
  <c r="H148" i="13"/>
  <c r="J149" i="13"/>
  <c r="I151" i="13"/>
  <c r="Q151" i="13"/>
  <c r="O152" i="13"/>
  <c r="W152" i="13"/>
  <c r="N153" i="13"/>
  <c r="V153" i="13"/>
  <c r="L154" i="13"/>
  <c r="T154" i="13"/>
  <c r="J155" i="13"/>
  <c r="H156" i="13"/>
  <c r="P156" i="13"/>
  <c r="N157" i="13"/>
  <c r="V157" i="13"/>
  <c r="L158" i="13"/>
  <c r="T158" i="13"/>
  <c r="J159" i="13"/>
  <c r="H160" i="13"/>
  <c r="P160" i="13"/>
  <c r="N161" i="13"/>
  <c r="V161" i="13"/>
  <c r="L162" i="13"/>
  <c r="T162" i="13"/>
  <c r="J163" i="13"/>
  <c r="R163" i="13"/>
  <c r="H164" i="13"/>
  <c r="P164" i="13"/>
  <c r="N165" i="13"/>
  <c r="V165" i="13"/>
  <c r="M154" i="13"/>
  <c r="U154" i="13"/>
  <c r="M158" i="13"/>
  <c r="U158" i="13"/>
  <c r="M162" i="13"/>
  <c r="U162" i="13"/>
  <c r="Q152" i="13"/>
  <c r="N154" i="13"/>
  <c r="V154" i="13"/>
  <c r="J156" i="13"/>
  <c r="R156" i="13"/>
  <c r="N158" i="13"/>
  <c r="V158" i="13"/>
  <c r="J160" i="13"/>
  <c r="R160" i="13"/>
  <c r="N162" i="13"/>
  <c r="V162" i="13"/>
  <c r="J164" i="13"/>
  <c r="R164" i="13"/>
  <c r="L151" i="13"/>
  <c r="J152" i="13"/>
  <c r="H153" i="13"/>
  <c r="W154" i="13"/>
  <c r="M155" i="13"/>
  <c r="K156" i="13"/>
  <c r="I157" i="13"/>
  <c r="W158" i="13"/>
  <c r="M159" i="13"/>
  <c r="K160" i="13"/>
  <c r="I161" i="13"/>
  <c r="M163" i="13"/>
  <c r="K164" i="13"/>
  <c r="I165" i="13"/>
  <c r="M151" i="12"/>
  <c r="U151" i="12"/>
  <c r="K152" i="12"/>
  <c r="S152" i="12"/>
  <c r="J153" i="12"/>
  <c r="R153" i="12"/>
  <c r="N155" i="12"/>
  <c r="V155" i="12"/>
  <c r="L156" i="12"/>
  <c r="T156" i="12"/>
  <c r="J157" i="12"/>
  <c r="R157" i="12"/>
  <c r="N159" i="12"/>
  <c r="V159" i="12"/>
  <c r="L160" i="12"/>
  <c r="T160" i="12"/>
  <c r="J161" i="12"/>
  <c r="R161" i="12"/>
  <c r="N163" i="12"/>
  <c r="V163" i="12"/>
  <c r="L164" i="12"/>
  <c r="T164" i="12"/>
  <c r="J165" i="12"/>
  <c r="R165" i="12"/>
  <c r="N151" i="12"/>
  <c r="V151" i="12"/>
  <c r="L152" i="12"/>
  <c r="T152" i="12"/>
  <c r="K153" i="12"/>
  <c r="S153" i="12"/>
  <c r="O155" i="12"/>
  <c r="W155" i="12"/>
  <c r="M156" i="12"/>
  <c r="U156" i="12"/>
  <c r="K157" i="12"/>
  <c r="S157" i="12"/>
  <c r="W159" i="12"/>
  <c r="M160" i="12"/>
  <c r="U160" i="12"/>
  <c r="K161" i="12"/>
  <c r="S161" i="12"/>
  <c r="I162" i="12"/>
  <c r="W163" i="12"/>
  <c r="M164" i="12"/>
  <c r="U164" i="12"/>
  <c r="K165" i="12"/>
  <c r="S165" i="12"/>
  <c r="O151" i="12"/>
  <c r="W151" i="12"/>
  <c r="M152" i="12"/>
  <c r="U152" i="12"/>
  <c r="L153" i="12"/>
  <c r="T153" i="12"/>
  <c r="H155" i="12"/>
  <c r="P155" i="12"/>
  <c r="N156" i="12"/>
  <c r="V156" i="12"/>
  <c r="L157" i="12"/>
  <c r="T157" i="12"/>
  <c r="H159" i="12"/>
  <c r="P159" i="12"/>
  <c r="N160" i="12"/>
  <c r="V160" i="12"/>
  <c r="L161" i="12"/>
  <c r="T161" i="12"/>
  <c r="H163" i="12"/>
  <c r="P163" i="12"/>
  <c r="N164" i="12"/>
  <c r="V164" i="12"/>
  <c r="L165" i="12"/>
  <c r="T165" i="12"/>
  <c r="H151" i="12"/>
  <c r="N152" i="12"/>
  <c r="V152" i="12"/>
  <c r="O156" i="12"/>
  <c r="W156" i="12"/>
  <c r="O160" i="12"/>
  <c r="W160" i="12"/>
  <c r="O164" i="12"/>
  <c r="W164" i="12"/>
  <c r="O152" i="12"/>
  <c r="I156" i="12"/>
  <c r="Q156" i="12"/>
  <c r="W157" i="12"/>
  <c r="I160" i="12"/>
  <c r="Q160" i="12"/>
  <c r="W161" i="12"/>
  <c r="Q164" i="12"/>
  <c r="W165" i="12"/>
  <c r="K151" i="12"/>
  <c r="S151" i="12"/>
  <c r="I152" i="12"/>
  <c r="Q152" i="12"/>
  <c r="L155" i="12"/>
  <c r="J156" i="12"/>
  <c r="R156" i="12"/>
  <c r="L159" i="12"/>
  <c r="T159" i="12"/>
  <c r="J160" i="12"/>
  <c r="R160" i="12"/>
  <c r="L163" i="12"/>
  <c r="T163" i="12"/>
  <c r="J164" i="12"/>
  <c r="R164" i="12"/>
  <c r="L151" i="12"/>
  <c r="J152" i="12"/>
  <c r="H153" i="12"/>
  <c r="W154" i="12"/>
  <c r="M155" i="12"/>
  <c r="K156" i="12"/>
  <c r="I157" i="12"/>
  <c r="W158" i="12"/>
  <c r="M159" i="12"/>
  <c r="K160" i="12"/>
  <c r="I161" i="12"/>
  <c r="M163" i="12"/>
  <c r="K164" i="12"/>
  <c r="I165" i="12"/>
  <c r="I151" i="11"/>
  <c r="K151" i="11"/>
  <c r="M151" i="11"/>
  <c r="U151" i="11"/>
  <c r="K152" i="11"/>
  <c r="S152" i="11"/>
  <c r="J153" i="11"/>
  <c r="R153" i="11"/>
  <c r="N155" i="11"/>
  <c r="V155" i="11"/>
  <c r="L156" i="11"/>
  <c r="T156" i="11"/>
  <c r="J157" i="11"/>
  <c r="R157" i="11"/>
  <c r="N159" i="11"/>
  <c r="V159" i="11"/>
  <c r="L160" i="11"/>
  <c r="T160" i="11"/>
  <c r="J161" i="11"/>
  <c r="R161" i="11"/>
  <c r="N163" i="11"/>
  <c r="V163" i="11"/>
  <c r="L164" i="11"/>
  <c r="T164" i="11"/>
  <c r="J165" i="11"/>
  <c r="R165" i="11"/>
  <c r="R151" i="11"/>
  <c r="J148" i="11"/>
  <c r="N151" i="11"/>
  <c r="V151" i="11"/>
  <c r="L152" i="11"/>
  <c r="T152" i="11"/>
  <c r="K153" i="11"/>
  <c r="S153" i="11"/>
  <c r="O155" i="11"/>
  <c r="W155" i="11"/>
  <c r="M156" i="11"/>
  <c r="U156" i="11"/>
  <c r="K157" i="11"/>
  <c r="S157" i="11"/>
  <c r="O159" i="11"/>
  <c r="W159" i="11"/>
  <c r="M160" i="11"/>
  <c r="U160" i="11"/>
  <c r="K161" i="11"/>
  <c r="S161" i="11"/>
  <c r="O163" i="11"/>
  <c r="W163" i="11"/>
  <c r="M164" i="11"/>
  <c r="U164" i="11"/>
  <c r="K165" i="11"/>
  <c r="S165" i="11"/>
  <c r="P152" i="11"/>
  <c r="O151" i="11"/>
  <c r="W151" i="11"/>
  <c r="M152" i="11"/>
  <c r="U152" i="11"/>
  <c r="L153" i="11"/>
  <c r="T153" i="11"/>
  <c r="H155" i="11"/>
  <c r="N156" i="11"/>
  <c r="V156" i="11"/>
  <c r="L157" i="11"/>
  <c r="T157" i="11"/>
  <c r="H159" i="11"/>
  <c r="N160" i="11"/>
  <c r="V160" i="11"/>
  <c r="L161" i="11"/>
  <c r="T161" i="11"/>
  <c r="H163" i="11"/>
  <c r="P163" i="11"/>
  <c r="N164" i="11"/>
  <c r="V164" i="11"/>
  <c r="L165" i="11"/>
  <c r="T165" i="11"/>
  <c r="H151" i="11"/>
  <c r="P151" i="11"/>
  <c r="N152" i="11"/>
  <c r="V152" i="11"/>
  <c r="M153" i="11"/>
  <c r="U153" i="11"/>
  <c r="O156" i="11"/>
  <c r="W156" i="11"/>
  <c r="M157" i="11"/>
  <c r="U157" i="11"/>
  <c r="O160" i="11"/>
  <c r="W160" i="11"/>
  <c r="O164" i="11"/>
  <c r="W164" i="11"/>
  <c r="Q151" i="11"/>
  <c r="J151" i="11"/>
  <c r="I156" i="11"/>
  <c r="Q156" i="11"/>
  <c r="I160" i="11"/>
  <c r="Q160" i="11"/>
  <c r="W161" i="11"/>
  <c r="I164" i="11"/>
  <c r="Q164" i="11"/>
  <c r="W165" i="11"/>
  <c r="H152" i="11"/>
  <c r="I152" i="11"/>
  <c r="Q152" i="11"/>
  <c r="P153" i="11"/>
  <c r="J156" i="11"/>
  <c r="R156" i="11"/>
  <c r="J160" i="11"/>
  <c r="R160" i="11"/>
  <c r="L163" i="11"/>
  <c r="J164" i="11"/>
  <c r="R164" i="11"/>
  <c r="L151" i="11"/>
  <c r="J152" i="11"/>
  <c r="H153" i="11"/>
  <c r="W154" i="11"/>
  <c r="M155" i="11"/>
  <c r="K156" i="11"/>
  <c r="I157" i="11"/>
  <c r="W158" i="11"/>
  <c r="M159" i="11"/>
  <c r="K160" i="11"/>
  <c r="I161" i="11"/>
  <c r="M163" i="11"/>
  <c r="K164" i="11"/>
  <c r="I165" i="11"/>
  <c r="M151" i="10"/>
  <c r="U151" i="10"/>
  <c r="K152" i="10"/>
  <c r="S152" i="10"/>
  <c r="J153" i="10"/>
  <c r="R153" i="10"/>
  <c r="N155" i="10"/>
  <c r="V155" i="10"/>
  <c r="L156" i="10"/>
  <c r="T156" i="10"/>
  <c r="J157" i="10"/>
  <c r="R157" i="10"/>
  <c r="N159" i="10"/>
  <c r="V159" i="10"/>
  <c r="L160" i="10"/>
  <c r="T160" i="10"/>
  <c r="J161" i="10"/>
  <c r="R161" i="10"/>
  <c r="N163" i="10"/>
  <c r="V163" i="10"/>
  <c r="L164" i="10"/>
  <c r="T164" i="10"/>
  <c r="J165" i="10"/>
  <c r="R165" i="10"/>
  <c r="R151" i="10"/>
  <c r="N151" i="10"/>
  <c r="V151" i="10"/>
  <c r="L152" i="10"/>
  <c r="T152" i="10"/>
  <c r="K153" i="10"/>
  <c r="S153" i="10"/>
  <c r="O155" i="10"/>
  <c r="W155" i="10"/>
  <c r="M156" i="10"/>
  <c r="U156" i="10"/>
  <c r="K157" i="10"/>
  <c r="S157" i="10"/>
  <c r="O159" i="10"/>
  <c r="W159" i="10"/>
  <c r="M160" i="10"/>
  <c r="U160" i="10"/>
  <c r="K161" i="10"/>
  <c r="S161" i="10"/>
  <c r="O163" i="10"/>
  <c r="W163" i="10"/>
  <c r="M164" i="10"/>
  <c r="U164" i="10"/>
  <c r="K165" i="10"/>
  <c r="S165" i="10"/>
  <c r="J151" i="10"/>
  <c r="O151" i="10"/>
  <c r="W151" i="10"/>
  <c r="M152" i="10"/>
  <c r="U152" i="10"/>
  <c r="L153" i="10"/>
  <c r="T153" i="10"/>
  <c r="H155" i="10"/>
  <c r="P155" i="10"/>
  <c r="N156" i="10"/>
  <c r="V156" i="10"/>
  <c r="L157" i="10"/>
  <c r="T157" i="10"/>
  <c r="H159" i="10"/>
  <c r="P159" i="10"/>
  <c r="N160" i="10"/>
  <c r="V160" i="10"/>
  <c r="L161" i="10"/>
  <c r="T161" i="10"/>
  <c r="H163" i="10"/>
  <c r="P163" i="10"/>
  <c r="N164" i="10"/>
  <c r="V164" i="10"/>
  <c r="L165" i="10"/>
  <c r="T165" i="10"/>
  <c r="H151" i="10"/>
  <c r="N152" i="10"/>
  <c r="V152" i="10"/>
  <c r="O156" i="10"/>
  <c r="W156" i="10"/>
  <c r="O160" i="10"/>
  <c r="W160" i="10"/>
  <c r="O164" i="10"/>
  <c r="W164" i="10"/>
  <c r="W153" i="10"/>
  <c r="I156" i="10"/>
  <c r="Q156" i="10"/>
  <c r="W157" i="10"/>
  <c r="I160" i="10"/>
  <c r="Q160" i="10"/>
  <c r="W161" i="10"/>
  <c r="I164" i="10"/>
  <c r="Q164" i="10"/>
  <c r="W165" i="10"/>
  <c r="L149" i="10"/>
  <c r="J148" i="10"/>
  <c r="K151" i="10"/>
  <c r="S151" i="10"/>
  <c r="I152" i="10"/>
  <c r="Q152" i="10"/>
  <c r="L155" i="10"/>
  <c r="J156" i="10"/>
  <c r="R156" i="10"/>
  <c r="L159" i="10"/>
  <c r="J160" i="10"/>
  <c r="R160" i="10"/>
  <c r="L163" i="10"/>
  <c r="J164" i="10"/>
  <c r="R164" i="10"/>
  <c r="L151" i="10"/>
  <c r="J152" i="10"/>
  <c r="H153" i="10"/>
  <c r="W154" i="10"/>
  <c r="M155" i="10"/>
  <c r="K156" i="10"/>
  <c r="I157" i="10"/>
  <c r="W158" i="10"/>
  <c r="M159" i="10"/>
  <c r="K160" i="10"/>
  <c r="I161" i="10"/>
  <c r="M163" i="10"/>
  <c r="K164" i="10"/>
  <c r="I165" i="10"/>
  <c r="U154" i="9"/>
  <c r="M151" i="9"/>
  <c r="U151" i="9"/>
  <c r="K152" i="9"/>
  <c r="S152" i="9"/>
  <c r="H154" i="9"/>
  <c r="P154" i="9"/>
  <c r="N155" i="9"/>
  <c r="V155" i="9"/>
  <c r="L156" i="9"/>
  <c r="T156" i="9"/>
  <c r="H158" i="9"/>
  <c r="P158" i="9"/>
  <c r="N159" i="9"/>
  <c r="V159" i="9"/>
  <c r="L160" i="9"/>
  <c r="T160" i="9"/>
  <c r="H162" i="9"/>
  <c r="P162" i="9"/>
  <c r="N163" i="9"/>
  <c r="V163" i="9"/>
  <c r="L164" i="9"/>
  <c r="T164" i="9"/>
  <c r="M160" i="9"/>
  <c r="U160" i="9"/>
  <c r="M164" i="9"/>
  <c r="U164" i="9"/>
  <c r="Q154" i="9"/>
  <c r="O151" i="9"/>
  <c r="W151" i="9"/>
  <c r="M152" i="9"/>
  <c r="U152" i="9"/>
  <c r="J154" i="9"/>
  <c r="R154" i="9"/>
  <c r="H155" i="9"/>
  <c r="N156" i="9"/>
  <c r="V156" i="9"/>
  <c r="J158" i="9"/>
  <c r="R158" i="9"/>
  <c r="H159" i="9"/>
  <c r="N160" i="9"/>
  <c r="V160" i="9"/>
  <c r="J162" i="9"/>
  <c r="R162" i="9"/>
  <c r="H163" i="9"/>
  <c r="N164" i="9"/>
  <c r="V164" i="9"/>
  <c r="H151" i="9"/>
  <c r="N152" i="9"/>
  <c r="V152" i="9"/>
  <c r="K154" i="9"/>
  <c r="S154" i="9"/>
  <c r="O156" i="9"/>
  <c r="W156" i="9"/>
  <c r="K158" i="9"/>
  <c r="S158" i="9"/>
  <c r="O160" i="9"/>
  <c r="W160" i="9"/>
  <c r="K162" i="9"/>
  <c r="S162" i="9"/>
  <c r="O164" i="9"/>
  <c r="W164" i="9"/>
  <c r="O152" i="9"/>
  <c r="W152" i="9"/>
  <c r="L154" i="9"/>
  <c r="T154" i="9"/>
  <c r="H156" i="9"/>
  <c r="P156" i="9"/>
  <c r="L158" i="9"/>
  <c r="T158" i="9"/>
  <c r="H160" i="9"/>
  <c r="P160" i="9"/>
  <c r="L162" i="9"/>
  <c r="H164" i="9"/>
  <c r="M158" i="9"/>
  <c r="W165" i="9"/>
  <c r="P152" i="9"/>
  <c r="J148" i="9"/>
  <c r="K151" i="9"/>
  <c r="S151" i="9"/>
  <c r="I152" i="9"/>
  <c r="Q152" i="9"/>
  <c r="N154" i="9"/>
  <c r="V154" i="9"/>
  <c r="L155" i="9"/>
  <c r="T155" i="9"/>
  <c r="J156" i="9"/>
  <c r="R156" i="9"/>
  <c r="N158" i="9"/>
  <c r="V158" i="9"/>
  <c r="L159" i="9"/>
  <c r="T159" i="9"/>
  <c r="J160" i="9"/>
  <c r="R160" i="9"/>
  <c r="N162" i="9"/>
  <c r="V162" i="9"/>
  <c r="L163" i="9"/>
  <c r="T163" i="9"/>
  <c r="J164" i="9"/>
  <c r="R164" i="9"/>
  <c r="L151" i="9"/>
  <c r="J152" i="9"/>
  <c r="H153" i="9"/>
  <c r="W154" i="9"/>
  <c r="M155" i="9"/>
  <c r="K156" i="9"/>
  <c r="I157" i="9"/>
  <c r="W158" i="9"/>
  <c r="M159" i="9"/>
  <c r="K160" i="9"/>
  <c r="I161" i="9"/>
  <c r="M163" i="9"/>
  <c r="K164" i="9"/>
  <c r="I165" i="9"/>
  <c r="I152" i="8"/>
  <c r="P157" i="8"/>
  <c r="M151" i="8"/>
  <c r="U151" i="8"/>
  <c r="K152" i="8"/>
  <c r="S152" i="8"/>
  <c r="J153" i="8"/>
  <c r="R153" i="8"/>
  <c r="N155" i="8"/>
  <c r="V155" i="8"/>
  <c r="L156" i="8"/>
  <c r="T156" i="8"/>
  <c r="J157" i="8"/>
  <c r="R157" i="8"/>
  <c r="N159" i="8"/>
  <c r="V159" i="8"/>
  <c r="L160" i="8"/>
  <c r="T160" i="8"/>
  <c r="J161" i="8"/>
  <c r="R161" i="8"/>
  <c r="N163" i="8"/>
  <c r="V163" i="8"/>
  <c r="L164" i="8"/>
  <c r="T164" i="8"/>
  <c r="J165" i="8"/>
  <c r="R165" i="8"/>
  <c r="T155" i="8"/>
  <c r="N151" i="8"/>
  <c r="V151" i="8"/>
  <c r="L152" i="8"/>
  <c r="T152" i="8"/>
  <c r="K153" i="8"/>
  <c r="S153" i="8"/>
  <c r="O155" i="8"/>
  <c r="W155" i="8"/>
  <c r="M156" i="8"/>
  <c r="K157" i="8"/>
  <c r="S157" i="8"/>
  <c r="O159" i="8"/>
  <c r="W159" i="8"/>
  <c r="M160" i="8"/>
  <c r="K161" i="8"/>
  <c r="S161" i="8"/>
  <c r="O163" i="8"/>
  <c r="W163" i="8"/>
  <c r="M164" i="8"/>
  <c r="K165" i="8"/>
  <c r="S165" i="8"/>
  <c r="H155" i="8"/>
  <c r="N152" i="8"/>
  <c r="V152" i="8"/>
  <c r="M153" i="8"/>
  <c r="U153" i="8"/>
  <c r="I155" i="8"/>
  <c r="Q155" i="8"/>
  <c r="W156" i="8"/>
  <c r="M157" i="8"/>
  <c r="U157" i="8"/>
  <c r="I159" i="8"/>
  <c r="Q159" i="8"/>
  <c r="W160" i="8"/>
  <c r="M161" i="8"/>
  <c r="U161" i="8"/>
  <c r="I163" i="8"/>
  <c r="Q163" i="8"/>
  <c r="W164" i="8"/>
  <c r="M165" i="8"/>
  <c r="U165" i="8"/>
  <c r="P155" i="8"/>
  <c r="H148" i="8"/>
  <c r="J149" i="8"/>
  <c r="I151" i="8"/>
  <c r="Q151" i="8"/>
  <c r="W152" i="8"/>
  <c r="N153" i="8"/>
  <c r="V153" i="8"/>
  <c r="J155" i="8"/>
  <c r="R155" i="8"/>
  <c r="N157" i="8"/>
  <c r="V157" i="8"/>
  <c r="J159" i="8"/>
  <c r="R159" i="8"/>
  <c r="N161" i="8"/>
  <c r="V161" i="8"/>
  <c r="J163" i="8"/>
  <c r="R163" i="8"/>
  <c r="N165" i="8"/>
  <c r="V165" i="8"/>
  <c r="I148" i="8"/>
  <c r="J151" i="8"/>
  <c r="R151" i="8"/>
  <c r="H152" i="8"/>
  <c r="P152" i="8"/>
  <c r="O153" i="8"/>
  <c r="W153" i="8"/>
  <c r="K155" i="8"/>
  <c r="S155" i="8"/>
  <c r="O157" i="8"/>
  <c r="W157" i="8"/>
  <c r="K159" i="8"/>
  <c r="S159" i="8"/>
  <c r="O161" i="8"/>
  <c r="W161" i="8"/>
  <c r="K163" i="8"/>
  <c r="S163" i="8"/>
  <c r="O165" i="8"/>
  <c r="W165" i="8"/>
  <c r="Q152" i="8"/>
  <c r="L155" i="8"/>
  <c r="L159" i="8"/>
  <c r="T159" i="8"/>
  <c r="L163" i="8"/>
  <c r="T163" i="8"/>
  <c r="L151" i="8"/>
  <c r="J152" i="8"/>
  <c r="H153" i="8"/>
  <c r="W154" i="8"/>
  <c r="M155" i="8"/>
  <c r="I157" i="8"/>
  <c r="W158" i="8"/>
  <c r="M159" i="8"/>
  <c r="I161" i="8"/>
  <c r="M163" i="8"/>
  <c r="I165" i="8"/>
  <c r="M151" i="7"/>
  <c r="U151" i="7"/>
  <c r="K152" i="7"/>
  <c r="S152" i="7"/>
  <c r="J153" i="7"/>
  <c r="R153" i="7"/>
  <c r="H154" i="7"/>
  <c r="P154" i="7"/>
  <c r="N155" i="7"/>
  <c r="V155" i="7"/>
  <c r="L156" i="7"/>
  <c r="T156" i="7"/>
  <c r="J157" i="7"/>
  <c r="R157" i="7"/>
  <c r="H158" i="7"/>
  <c r="P158" i="7"/>
  <c r="N159" i="7"/>
  <c r="V159" i="7"/>
  <c r="L160" i="7"/>
  <c r="T160" i="7"/>
  <c r="J161" i="7"/>
  <c r="R161" i="7"/>
  <c r="H162" i="7"/>
  <c r="P162" i="7"/>
  <c r="N163" i="7"/>
  <c r="V163" i="7"/>
  <c r="L164" i="7"/>
  <c r="T164" i="7"/>
  <c r="J165" i="7"/>
  <c r="R165" i="7"/>
  <c r="N151" i="7"/>
  <c r="V151" i="7"/>
  <c r="L152" i="7"/>
  <c r="T152" i="7"/>
  <c r="K153" i="7"/>
  <c r="S153" i="7"/>
  <c r="O155" i="7"/>
  <c r="W155" i="7"/>
  <c r="M156" i="7"/>
  <c r="U156" i="7"/>
  <c r="K157" i="7"/>
  <c r="S157" i="7"/>
  <c r="O159" i="7"/>
  <c r="W159" i="7"/>
  <c r="M160" i="7"/>
  <c r="U160" i="7"/>
  <c r="K161" i="7"/>
  <c r="S161" i="7"/>
  <c r="O163" i="7"/>
  <c r="W163" i="7"/>
  <c r="M164" i="7"/>
  <c r="U164" i="7"/>
  <c r="K165" i="7"/>
  <c r="S165" i="7"/>
  <c r="M152" i="7"/>
  <c r="U152" i="7"/>
  <c r="L153" i="7"/>
  <c r="T153" i="7"/>
  <c r="L157" i="7"/>
  <c r="T157" i="7"/>
  <c r="L161" i="7"/>
  <c r="T161" i="7"/>
  <c r="L165" i="7"/>
  <c r="T165" i="7"/>
  <c r="N152" i="7"/>
  <c r="V152" i="7"/>
  <c r="M153" i="7"/>
  <c r="U153" i="7"/>
  <c r="I155" i="7"/>
  <c r="Q155" i="7"/>
  <c r="W156" i="7"/>
  <c r="M157" i="7"/>
  <c r="U157" i="7"/>
  <c r="I159" i="7"/>
  <c r="Q159" i="7"/>
  <c r="W160" i="7"/>
  <c r="M161" i="7"/>
  <c r="U161" i="7"/>
  <c r="I163" i="7"/>
  <c r="Q163" i="7"/>
  <c r="W164" i="7"/>
  <c r="M165" i="7"/>
  <c r="U165" i="7"/>
  <c r="H148" i="7"/>
  <c r="J149" i="7"/>
  <c r="I151" i="7"/>
  <c r="Q151" i="7"/>
  <c r="O152" i="7"/>
  <c r="W152" i="7"/>
  <c r="N153" i="7"/>
  <c r="V153" i="7"/>
  <c r="J155" i="7"/>
  <c r="R155" i="7"/>
  <c r="H156" i="7"/>
  <c r="N157" i="7"/>
  <c r="V157" i="7"/>
  <c r="J159" i="7"/>
  <c r="R159" i="7"/>
  <c r="H160" i="7"/>
  <c r="N161" i="7"/>
  <c r="V161" i="7"/>
  <c r="J163" i="7"/>
  <c r="R163" i="7"/>
  <c r="H164" i="7"/>
  <c r="N165" i="7"/>
  <c r="V165" i="7"/>
  <c r="I148" i="7"/>
  <c r="J151" i="7"/>
  <c r="R151" i="7"/>
  <c r="H152" i="7"/>
  <c r="O153" i="7"/>
  <c r="W153" i="7"/>
  <c r="K155" i="7"/>
  <c r="S155" i="7"/>
  <c r="O157" i="7"/>
  <c r="W157" i="7"/>
  <c r="K159" i="7"/>
  <c r="S159" i="7"/>
  <c r="O161" i="7"/>
  <c r="W161" i="7"/>
  <c r="K163" i="7"/>
  <c r="S163" i="7"/>
  <c r="O165" i="7"/>
  <c r="W165" i="7"/>
  <c r="L151" i="7"/>
  <c r="J152" i="7"/>
  <c r="H153" i="7"/>
  <c r="W154" i="7"/>
  <c r="M155" i="7"/>
  <c r="K156" i="7"/>
  <c r="I157" i="7"/>
  <c r="W158" i="7"/>
  <c r="M159" i="7"/>
  <c r="K160" i="7"/>
  <c r="I161" i="7"/>
  <c r="M163" i="7"/>
  <c r="K164" i="7"/>
  <c r="I165" i="7"/>
  <c r="H152" i="6"/>
  <c r="K155" i="6"/>
  <c r="K159" i="6"/>
  <c r="I160" i="6"/>
  <c r="I164" i="6"/>
  <c r="K151" i="6"/>
  <c r="I152" i="6"/>
  <c r="J156" i="6"/>
  <c r="M151" i="6"/>
  <c r="U151" i="6"/>
  <c r="K152" i="6"/>
  <c r="S152" i="6"/>
  <c r="J153" i="6"/>
  <c r="R153" i="6"/>
  <c r="N155" i="6"/>
  <c r="V155" i="6"/>
  <c r="L156" i="6"/>
  <c r="T156" i="6"/>
  <c r="J157" i="6"/>
  <c r="R157" i="6"/>
  <c r="N159" i="6"/>
  <c r="V159" i="6"/>
  <c r="L160" i="6"/>
  <c r="T160" i="6"/>
  <c r="J161" i="6"/>
  <c r="R161" i="6"/>
  <c r="N163" i="6"/>
  <c r="V163" i="6"/>
  <c r="L164" i="6"/>
  <c r="T164" i="6"/>
  <c r="J165" i="6"/>
  <c r="R165" i="6"/>
  <c r="R151" i="6"/>
  <c r="S155" i="6"/>
  <c r="S151" i="6"/>
  <c r="Q152" i="6"/>
  <c r="L155" i="6"/>
  <c r="T159" i="6"/>
  <c r="L163" i="6"/>
  <c r="R164" i="6"/>
  <c r="N151" i="6"/>
  <c r="V151" i="6"/>
  <c r="L152" i="6"/>
  <c r="T152" i="6"/>
  <c r="K153" i="6"/>
  <c r="S153" i="6"/>
  <c r="O155" i="6"/>
  <c r="W155" i="6"/>
  <c r="M156" i="6"/>
  <c r="U156" i="6"/>
  <c r="K157" i="6"/>
  <c r="S157" i="6"/>
  <c r="O159" i="6"/>
  <c r="W159" i="6"/>
  <c r="M160" i="6"/>
  <c r="U160" i="6"/>
  <c r="K161" i="6"/>
  <c r="S161" i="6"/>
  <c r="O163" i="6"/>
  <c r="W163" i="6"/>
  <c r="M164" i="6"/>
  <c r="U164" i="6"/>
  <c r="K165" i="6"/>
  <c r="S165" i="6"/>
  <c r="V156" i="6"/>
  <c r="H159" i="6"/>
  <c r="P159" i="6"/>
  <c r="N160" i="6"/>
  <c r="V160" i="6"/>
  <c r="N164" i="6"/>
  <c r="V164" i="6"/>
  <c r="H151" i="6"/>
  <c r="P151" i="6"/>
  <c r="N152" i="6"/>
  <c r="V152" i="6"/>
  <c r="M153" i="6"/>
  <c r="U153" i="6"/>
  <c r="I155" i="6"/>
  <c r="Q155" i="6"/>
  <c r="O156" i="6"/>
  <c r="W156" i="6"/>
  <c r="M157" i="6"/>
  <c r="U157" i="6"/>
  <c r="I159" i="6"/>
  <c r="Q159" i="6"/>
  <c r="O160" i="6"/>
  <c r="W160" i="6"/>
  <c r="M161" i="6"/>
  <c r="U161" i="6"/>
  <c r="I163" i="6"/>
  <c r="Q163" i="6"/>
  <c r="O164" i="6"/>
  <c r="W164" i="6"/>
  <c r="M165" i="6"/>
  <c r="U165" i="6"/>
  <c r="R155" i="6"/>
  <c r="I151" i="6"/>
  <c r="Q151" i="6"/>
  <c r="J155" i="6"/>
  <c r="P152" i="6"/>
  <c r="I156" i="6"/>
  <c r="Q156" i="6"/>
  <c r="S159" i="6"/>
  <c r="K163" i="6"/>
  <c r="S163" i="6"/>
  <c r="Q164" i="6"/>
  <c r="R156" i="6"/>
  <c r="H157" i="6"/>
  <c r="P157" i="6"/>
  <c r="J160" i="6"/>
  <c r="T163" i="6"/>
  <c r="P165" i="6"/>
  <c r="Q160" i="6"/>
  <c r="P153" i="6"/>
  <c r="T155" i="6"/>
  <c r="L159" i="6"/>
  <c r="R160" i="6"/>
  <c r="J164" i="6"/>
  <c r="L151" i="6"/>
  <c r="J152" i="6"/>
  <c r="H153" i="6"/>
  <c r="W154" i="6"/>
  <c r="M155" i="6"/>
  <c r="K156" i="6"/>
  <c r="I157" i="6"/>
  <c r="W158" i="6"/>
  <c r="M159" i="6"/>
  <c r="K160" i="6"/>
  <c r="I161" i="6"/>
  <c r="M163" i="6"/>
  <c r="K164" i="6"/>
  <c r="I165" i="6"/>
  <c r="H160" i="5"/>
  <c r="K151" i="5"/>
  <c r="J156" i="5"/>
  <c r="L163" i="5"/>
  <c r="J164" i="5"/>
  <c r="P165" i="5"/>
  <c r="L151" i="5"/>
  <c r="M155" i="5"/>
  <c r="S156" i="5"/>
  <c r="I157" i="5"/>
  <c r="M159" i="5"/>
  <c r="M151" i="5"/>
  <c r="U151" i="5"/>
  <c r="K152" i="5"/>
  <c r="S152" i="5"/>
  <c r="J153" i="5"/>
  <c r="R153" i="5"/>
  <c r="N155" i="5"/>
  <c r="V155" i="5"/>
  <c r="L156" i="5"/>
  <c r="T156" i="5"/>
  <c r="J157" i="5"/>
  <c r="R157" i="5"/>
  <c r="N159" i="5"/>
  <c r="V159" i="5"/>
  <c r="L160" i="5"/>
  <c r="T160" i="5"/>
  <c r="J161" i="5"/>
  <c r="R161" i="5"/>
  <c r="N163" i="5"/>
  <c r="V163" i="5"/>
  <c r="L164" i="5"/>
  <c r="T164" i="5"/>
  <c r="J165" i="5"/>
  <c r="R165" i="5"/>
  <c r="I151" i="5"/>
  <c r="S151" i="5"/>
  <c r="Q152" i="5"/>
  <c r="L155" i="5"/>
  <c r="T151" i="5"/>
  <c r="R152" i="5"/>
  <c r="U155" i="5"/>
  <c r="N151" i="5"/>
  <c r="L152" i="5"/>
  <c r="T152" i="5"/>
  <c r="K153" i="5"/>
  <c r="S153" i="5"/>
  <c r="O155" i="5"/>
  <c r="W155" i="5"/>
  <c r="M156" i="5"/>
  <c r="U156" i="5"/>
  <c r="K157" i="5"/>
  <c r="S157" i="5"/>
  <c r="O159" i="5"/>
  <c r="W159" i="5"/>
  <c r="M160" i="5"/>
  <c r="U160" i="5"/>
  <c r="K161" i="5"/>
  <c r="S161" i="5"/>
  <c r="O163" i="5"/>
  <c r="W163" i="5"/>
  <c r="M164" i="5"/>
  <c r="U164" i="5"/>
  <c r="K165" i="5"/>
  <c r="S165" i="5"/>
  <c r="H159" i="5"/>
  <c r="P159" i="5"/>
  <c r="N160" i="5"/>
  <c r="V160" i="5"/>
  <c r="N164" i="5"/>
  <c r="V164" i="5"/>
  <c r="H151" i="5"/>
  <c r="P151" i="5"/>
  <c r="N152" i="5"/>
  <c r="V152" i="5"/>
  <c r="I155" i="5"/>
  <c r="Q155" i="5"/>
  <c r="O156" i="5"/>
  <c r="W156" i="5"/>
  <c r="M157" i="5"/>
  <c r="U157" i="5"/>
  <c r="I159" i="5"/>
  <c r="Q159" i="5"/>
  <c r="O160" i="5"/>
  <c r="W160" i="5"/>
  <c r="M161" i="5"/>
  <c r="U161" i="5"/>
  <c r="I163" i="5"/>
  <c r="Q163" i="5"/>
  <c r="O164" i="5"/>
  <c r="W164" i="5"/>
  <c r="M165" i="5"/>
  <c r="U165" i="5"/>
  <c r="J155" i="5"/>
  <c r="H156" i="5"/>
  <c r="J159" i="5"/>
  <c r="R159" i="5"/>
  <c r="P160" i="5"/>
  <c r="Q151" i="5"/>
  <c r="R155" i="5"/>
  <c r="P156" i="5"/>
  <c r="R151" i="5"/>
  <c r="K163" i="5"/>
  <c r="S163" i="5"/>
  <c r="W165" i="5"/>
  <c r="S159" i="5"/>
  <c r="I164" i="5"/>
  <c r="P153" i="5"/>
  <c r="T155" i="5"/>
  <c r="H157" i="5"/>
  <c r="P157" i="5"/>
  <c r="L159" i="5"/>
  <c r="R164" i="5"/>
  <c r="P152" i="5"/>
  <c r="K155" i="5"/>
  <c r="I156" i="5"/>
  <c r="Q156" i="5"/>
  <c r="W157" i="5"/>
  <c r="K159" i="5"/>
  <c r="I160" i="5"/>
  <c r="Q160" i="5"/>
  <c r="W161" i="5"/>
  <c r="Q164" i="5"/>
  <c r="I152" i="5"/>
  <c r="R156" i="5"/>
  <c r="T159" i="5"/>
  <c r="J160" i="5"/>
  <c r="R160" i="5"/>
  <c r="T163" i="5"/>
  <c r="H153" i="5"/>
  <c r="W154" i="5"/>
  <c r="W158" i="5"/>
  <c r="K160" i="5"/>
  <c r="I161" i="5"/>
  <c r="M163" i="5"/>
  <c r="K164" i="5"/>
  <c r="I165" i="5"/>
  <c r="H146" i="1"/>
  <c r="W154" i="1" s="1"/>
  <c r="Y148" i="1"/>
  <c r="Z148" i="1"/>
  <c r="Y149" i="1"/>
  <c r="Z149" i="1"/>
  <c r="Y150" i="1"/>
  <c r="Z150" i="1"/>
  <c r="Y151" i="1"/>
  <c r="Z151" i="1"/>
  <c r="Y152" i="1"/>
  <c r="Z152" i="1"/>
  <c r="Y153" i="1"/>
  <c r="Z153" i="1"/>
  <c r="Y154" i="1"/>
  <c r="Z154" i="1"/>
  <c r="Y155" i="1"/>
  <c r="Z155" i="1"/>
  <c r="Y156" i="1"/>
  <c r="Z156" i="1"/>
  <c r="Y157" i="1"/>
  <c r="Z157" i="1"/>
  <c r="Y158" i="1"/>
  <c r="Z158" i="1"/>
  <c r="Y159" i="1"/>
  <c r="Z159" i="1"/>
  <c r="Y160" i="1"/>
  <c r="Z160" i="1"/>
  <c r="Y161" i="1"/>
  <c r="Z161" i="1"/>
  <c r="Y162" i="1"/>
  <c r="Z162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G128" i="7" l="1"/>
  <c r="G128" i="13"/>
  <c r="G128" i="11"/>
  <c r="G128" i="9"/>
  <c r="L149" i="11"/>
  <c r="G128" i="5"/>
  <c r="G128" i="6"/>
  <c r="G128" i="12"/>
  <c r="H150" i="1"/>
  <c r="O148" i="14"/>
  <c r="N148" i="14"/>
  <c r="P149" i="14"/>
  <c r="K148" i="12"/>
  <c r="L149" i="12"/>
  <c r="I148" i="1"/>
  <c r="W150" i="1"/>
  <c r="S162" i="1"/>
  <c r="M156" i="1"/>
  <c r="N152" i="1"/>
  <c r="Q159" i="1"/>
  <c r="L155" i="1"/>
  <c r="N160" i="1"/>
  <c r="P153" i="1"/>
  <c r="M155" i="1"/>
  <c r="S152" i="1"/>
  <c r="U155" i="1"/>
  <c r="O152" i="1"/>
  <c r="I154" i="1"/>
  <c r="T151" i="1"/>
  <c r="N148" i="1"/>
  <c r="O160" i="1"/>
  <c r="U154" i="1"/>
  <c r="J162" i="1"/>
  <c r="N156" i="1"/>
  <c r="L151" i="1"/>
  <c r="V148" i="1"/>
  <c r="S148" i="1"/>
  <c r="O162" i="1"/>
  <c r="M159" i="1"/>
  <c r="I152" i="1"/>
  <c r="R148" i="1"/>
  <c r="O148" i="1"/>
  <c r="O158" i="1"/>
  <c r="I159" i="1"/>
  <c r="W155" i="1"/>
  <c r="R154" i="1"/>
  <c r="W152" i="1"/>
  <c r="W148" i="1"/>
  <c r="R162" i="1"/>
  <c r="W160" i="1"/>
  <c r="I158" i="1"/>
  <c r="W157" i="1"/>
  <c r="O154" i="1"/>
  <c r="J146" i="1"/>
  <c r="J148" i="6"/>
  <c r="W158" i="1"/>
  <c r="K148" i="5"/>
  <c r="U158" i="1"/>
  <c r="W156" i="1"/>
  <c r="W153" i="1"/>
  <c r="I145" i="1"/>
  <c r="H161" i="1"/>
  <c r="R158" i="1"/>
  <c r="W149" i="1"/>
  <c r="H145" i="1"/>
  <c r="K148" i="9"/>
  <c r="L149" i="9"/>
  <c r="W159" i="1"/>
  <c r="W151" i="1"/>
  <c r="K148" i="1"/>
  <c r="H162" i="1"/>
  <c r="W162" i="1"/>
  <c r="W161" i="1"/>
  <c r="V162" i="1"/>
  <c r="I160" i="1"/>
  <c r="S155" i="1"/>
  <c r="L148" i="1"/>
  <c r="J148" i="1"/>
  <c r="L149" i="5"/>
  <c r="L148" i="5" s="1"/>
  <c r="L149" i="6"/>
  <c r="M148" i="6" s="1"/>
  <c r="O149" i="1"/>
  <c r="K148" i="13"/>
  <c r="J148" i="13"/>
  <c r="L149" i="13"/>
  <c r="M148" i="11"/>
  <c r="N149" i="11"/>
  <c r="L148" i="11"/>
  <c r="N149" i="10"/>
  <c r="M148" i="10"/>
  <c r="L148" i="10"/>
  <c r="K148" i="8"/>
  <c r="L149" i="8"/>
  <c r="J148" i="8"/>
  <c r="K148" i="7"/>
  <c r="J148" i="7"/>
  <c r="L149" i="7"/>
  <c r="O150" i="1"/>
  <c r="I150" i="1"/>
  <c r="K156" i="1"/>
  <c r="N150" i="1"/>
  <c r="K160" i="1"/>
  <c r="N158" i="1"/>
  <c r="L156" i="1"/>
  <c r="J156" i="1"/>
  <c r="N154" i="1"/>
  <c r="K152" i="1"/>
  <c r="M150" i="1"/>
  <c r="Q162" i="1"/>
  <c r="N162" i="1"/>
  <c r="L160" i="1"/>
  <c r="J160" i="1"/>
  <c r="H158" i="1"/>
  <c r="M158" i="1"/>
  <c r="I155" i="1"/>
  <c r="H154" i="1"/>
  <c r="M154" i="1"/>
  <c r="L152" i="1"/>
  <c r="J152" i="1"/>
  <c r="K150" i="1"/>
  <c r="M162" i="1"/>
  <c r="K158" i="1"/>
  <c r="V156" i="1"/>
  <c r="K154" i="1"/>
  <c r="V150" i="1"/>
  <c r="J150" i="1"/>
  <c r="K162" i="1"/>
  <c r="V160" i="1"/>
  <c r="K159" i="1"/>
  <c r="V158" i="1"/>
  <c r="J158" i="1"/>
  <c r="S156" i="1"/>
  <c r="V154" i="1"/>
  <c r="J154" i="1"/>
  <c r="V152" i="1"/>
  <c r="K151" i="1"/>
  <c r="U150" i="1"/>
  <c r="S160" i="1"/>
  <c r="R156" i="1"/>
  <c r="S150" i="1"/>
  <c r="U162" i="1"/>
  <c r="I161" i="1"/>
  <c r="R160" i="1"/>
  <c r="U159" i="1"/>
  <c r="S158" i="1"/>
  <c r="P157" i="1"/>
  <c r="O156" i="1"/>
  <c r="T155" i="1"/>
  <c r="S154" i="1"/>
  <c r="O153" i="1"/>
  <c r="R152" i="1"/>
  <c r="R150" i="1"/>
  <c r="Q161" i="1"/>
  <c r="P161" i="1"/>
  <c r="T159" i="1"/>
  <c r="L159" i="1"/>
  <c r="H157" i="1"/>
  <c r="O161" i="1"/>
  <c r="Q160" i="1"/>
  <c r="S159" i="1"/>
  <c r="O157" i="1"/>
  <c r="Q156" i="1"/>
  <c r="I156" i="1"/>
  <c r="K155" i="1"/>
  <c r="T162" i="1"/>
  <c r="L162" i="1"/>
  <c r="V161" i="1"/>
  <c r="N161" i="1"/>
  <c r="P160" i="1"/>
  <c r="H160" i="1"/>
  <c r="R159" i="1"/>
  <c r="J159" i="1"/>
  <c r="T158" i="1"/>
  <c r="L158" i="1"/>
  <c r="V157" i="1"/>
  <c r="N157" i="1"/>
  <c r="P156" i="1"/>
  <c r="H156" i="1"/>
  <c r="R155" i="1"/>
  <c r="J155" i="1"/>
  <c r="T154" i="1"/>
  <c r="L154" i="1"/>
  <c r="V153" i="1"/>
  <c r="N153" i="1"/>
  <c r="P152" i="1"/>
  <c r="H152" i="1"/>
  <c r="R151" i="1"/>
  <c r="J151" i="1"/>
  <c r="T150" i="1"/>
  <c r="L150" i="1"/>
  <c r="V149" i="1"/>
  <c r="N149" i="1"/>
  <c r="P148" i="1"/>
  <c r="H148" i="1"/>
  <c r="U161" i="1"/>
  <c r="M161" i="1"/>
  <c r="U157" i="1"/>
  <c r="M157" i="1"/>
  <c r="Q155" i="1"/>
  <c r="U153" i="1"/>
  <c r="M153" i="1"/>
  <c r="Q151" i="1"/>
  <c r="I151" i="1"/>
  <c r="U149" i="1"/>
  <c r="M149" i="1"/>
  <c r="H159" i="1"/>
  <c r="T153" i="1"/>
  <c r="L153" i="1"/>
  <c r="P151" i="1"/>
  <c r="H151" i="1"/>
  <c r="T149" i="1"/>
  <c r="L149" i="1"/>
  <c r="T161" i="1"/>
  <c r="I162" i="1"/>
  <c r="K161" i="1"/>
  <c r="O159" i="1"/>
  <c r="Q158" i="1"/>
  <c r="S157" i="1"/>
  <c r="K157" i="1"/>
  <c r="U156" i="1"/>
  <c r="O155" i="1"/>
  <c r="Q154" i="1"/>
  <c r="S153" i="1"/>
  <c r="K153" i="1"/>
  <c r="U152" i="1"/>
  <c r="M152" i="1"/>
  <c r="O151" i="1"/>
  <c r="Q150" i="1"/>
  <c r="S149" i="1"/>
  <c r="K149" i="1"/>
  <c r="U148" i="1"/>
  <c r="M148" i="1"/>
  <c r="L161" i="1"/>
  <c r="P159" i="1"/>
  <c r="T157" i="1"/>
  <c r="L157" i="1"/>
  <c r="P155" i="1"/>
  <c r="H155" i="1"/>
  <c r="S161" i="1"/>
  <c r="U160" i="1"/>
  <c r="M160" i="1"/>
  <c r="P162" i="1"/>
  <c r="R161" i="1"/>
  <c r="J161" i="1"/>
  <c r="T160" i="1"/>
  <c r="V159" i="1"/>
  <c r="N159" i="1"/>
  <c r="P158" i="1"/>
  <c r="R157" i="1"/>
  <c r="J157" i="1"/>
  <c r="T156" i="1"/>
  <c r="V155" i="1"/>
  <c r="N155" i="1"/>
  <c r="P154" i="1"/>
  <c r="R153" i="1"/>
  <c r="T152" i="1"/>
  <c r="V151" i="1"/>
  <c r="N151" i="1"/>
  <c r="P150" i="1"/>
  <c r="R149" i="1"/>
  <c r="J149" i="1"/>
  <c r="T148" i="1"/>
  <c r="Q157" i="1"/>
  <c r="I157" i="1"/>
  <c r="Q153" i="1"/>
  <c r="I153" i="1"/>
  <c r="U151" i="1"/>
  <c r="M151" i="1"/>
  <c r="Q149" i="1"/>
  <c r="I149" i="1"/>
  <c r="H153" i="1"/>
  <c r="P149" i="1"/>
  <c r="H149" i="1"/>
  <c r="Q152" i="1"/>
  <c r="S151" i="1"/>
  <c r="Q148" i="1"/>
  <c r="M148" i="5" l="1"/>
  <c r="N149" i="5"/>
  <c r="L148" i="6"/>
  <c r="Q148" i="14"/>
  <c r="P148" i="14"/>
  <c r="R149" i="14"/>
  <c r="N149" i="6"/>
  <c r="O148" i="6" s="1"/>
  <c r="N149" i="12"/>
  <c r="L148" i="12"/>
  <c r="M148" i="12"/>
  <c r="N149" i="9"/>
  <c r="M148" i="9"/>
  <c r="L148" i="9"/>
  <c r="K145" i="1"/>
  <c r="J145" i="1"/>
  <c r="L146" i="1"/>
  <c r="N149" i="13"/>
  <c r="M148" i="13"/>
  <c r="L148" i="13"/>
  <c r="P149" i="11"/>
  <c r="O148" i="11"/>
  <c r="N148" i="11"/>
  <c r="P149" i="10"/>
  <c r="O148" i="10"/>
  <c r="N148" i="10"/>
  <c r="M148" i="8"/>
  <c r="N149" i="8"/>
  <c r="L148" i="8"/>
  <c r="N149" i="7"/>
  <c r="M148" i="7"/>
  <c r="L148" i="7"/>
  <c r="P149" i="6"/>
  <c r="P149" i="5"/>
  <c r="N148" i="5"/>
  <c r="O148" i="5"/>
  <c r="N148" i="6" l="1"/>
  <c r="S148" i="14"/>
  <c r="R148" i="14"/>
  <c r="T149" i="14"/>
  <c r="P149" i="12"/>
  <c r="O148" i="12"/>
  <c r="N148" i="12"/>
  <c r="N146" i="1"/>
  <c r="M145" i="1"/>
  <c r="L145" i="1"/>
  <c r="P149" i="9"/>
  <c r="O148" i="9"/>
  <c r="N148" i="9"/>
  <c r="P149" i="13"/>
  <c r="O148" i="13"/>
  <c r="N148" i="13"/>
  <c r="P148" i="11"/>
  <c r="Q148" i="11"/>
  <c r="R149" i="11"/>
  <c r="P148" i="10"/>
  <c r="Q148" i="10"/>
  <c r="R149" i="10"/>
  <c r="N148" i="8"/>
  <c r="O148" i="8"/>
  <c r="P149" i="8"/>
  <c r="P149" i="7"/>
  <c r="O148" i="7"/>
  <c r="N148" i="7"/>
  <c r="Q148" i="6"/>
  <c r="P148" i="6"/>
  <c r="R149" i="6"/>
  <c r="Q148" i="5"/>
  <c r="P148" i="5"/>
  <c r="R149" i="5"/>
  <c r="V149" i="14" l="1"/>
  <c r="V148" i="14" s="1"/>
  <c r="U148" i="14"/>
  <c r="T148" i="14"/>
  <c r="Q148" i="12"/>
  <c r="P148" i="12"/>
  <c r="R149" i="12"/>
  <c r="Q148" i="9"/>
  <c r="P148" i="9"/>
  <c r="R149" i="9"/>
  <c r="P146" i="1"/>
  <c r="N145" i="1"/>
  <c r="O145" i="1"/>
  <c r="Q148" i="13"/>
  <c r="P148" i="13"/>
  <c r="R149" i="13"/>
  <c r="S148" i="11"/>
  <c r="R148" i="11"/>
  <c r="T149" i="11"/>
  <c r="S148" i="10"/>
  <c r="R148" i="10"/>
  <c r="T149" i="10"/>
  <c r="Q148" i="8"/>
  <c r="P148" i="8"/>
  <c r="R149" i="8"/>
  <c r="Q148" i="7"/>
  <c r="P148" i="7"/>
  <c r="R149" i="7"/>
  <c r="S148" i="6"/>
  <c r="R148" i="6"/>
  <c r="T149" i="6"/>
  <c r="T149" i="5"/>
  <c r="S148" i="5"/>
  <c r="R148" i="5"/>
  <c r="S148" i="12" l="1"/>
  <c r="R148" i="12"/>
  <c r="T149" i="12"/>
  <c r="P145" i="1"/>
  <c r="Q145" i="1"/>
  <c r="R146" i="1"/>
  <c r="R148" i="9"/>
  <c r="S148" i="9"/>
  <c r="T149" i="9"/>
  <c r="S148" i="13"/>
  <c r="R148" i="13"/>
  <c r="T149" i="13"/>
  <c r="V149" i="11"/>
  <c r="V148" i="11" s="1"/>
  <c r="U148" i="11"/>
  <c r="T148" i="11"/>
  <c r="V149" i="10"/>
  <c r="V148" i="10" s="1"/>
  <c r="U148" i="10"/>
  <c r="T148" i="10"/>
  <c r="R148" i="8"/>
  <c r="T149" i="8"/>
  <c r="S148" i="8"/>
  <c r="S148" i="7"/>
  <c r="R148" i="7"/>
  <c r="T149" i="7"/>
  <c r="V149" i="6"/>
  <c r="V148" i="6" s="1"/>
  <c r="U148" i="6"/>
  <c r="T148" i="6"/>
  <c r="U148" i="5"/>
  <c r="T148" i="5"/>
  <c r="V149" i="5"/>
  <c r="V148" i="5" s="1"/>
  <c r="V149" i="12" l="1"/>
  <c r="V148" i="12" s="1"/>
  <c r="U148" i="12"/>
  <c r="T148" i="12"/>
  <c r="U148" i="9"/>
  <c r="V149" i="9"/>
  <c r="V148" i="9" s="1"/>
  <c r="T148" i="9"/>
  <c r="R145" i="1"/>
  <c r="S145" i="1"/>
  <c r="T146" i="1"/>
  <c r="U148" i="13"/>
  <c r="V149" i="13"/>
  <c r="V148" i="13" s="1"/>
  <c r="T148" i="13"/>
  <c r="V149" i="8"/>
  <c r="V148" i="8" s="1"/>
  <c r="U148" i="8"/>
  <c r="T148" i="8"/>
  <c r="V149" i="7"/>
  <c r="V148" i="7" s="1"/>
  <c r="U148" i="7"/>
  <c r="T148" i="7"/>
  <c r="O197" i="2"/>
  <c r="M197" i="2"/>
  <c r="K197" i="2"/>
  <c r="I197" i="2"/>
  <c r="G197" i="2"/>
  <c r="E197" i="2"/>
  <c r="O194" i="2"/>
  <c r="M194" i="2"/>
  <c r="K194" i="2"/>
  <c r="I194" i="2"/>
  <c r="G194" i="2"/>
  <c r="E194" i="2"/>
  <c r="V187" i="2"/>
  <c r="V181" i="2"/>
  <c r="V175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Z165" i="2"/>
  <c r="Y165" i="2"/>
  <c r="Z164" i="2"/>
  <c r="Y164" i="2"/>
  <c r="Z163" i="2"/>
  <c r="Y163" i="2"/>
  <c r="Z162" i="2"/>
  <c r="Y162" i="2"/>
  <c r="Z161" i="2"/>
  <c r="Y161" i="2"/>
  <c r="Z160" i="2"/>
  <c r="Y160" i="2"/>
  <c r="Z159" i="2"/>
  <c r="Y159" i="2"/>
  <c r="Z158" i="2"/>
  <c r="Y158" i="2"/>
  <c r="Z157" i="2"/>
  <c r="Y157" i="2"/>
  <c r="Z156" i="2"/>
  <c r="Y156" i="2"/>
  <c r="Z155" i="2"/>
  <c r="Y155" i="2"/>
  <c r="Z154" i="2"/>
  <c r="Y154" i="2"/>
  <c r="Z153" i="2"/>
  <c r="Y153" i="2"/>
  <c r="Z151" i="2"/>
  <c r="Y151" i="2"/>
  <c r="H149" i="2"/>
  <c r="V132" i="2"/>
  <c r="S125" i="2"/>
  <c r="Q125" i="2"/>
  <c r="O125" i="2"/>
  <c r="M125" i="2"/>
  <c r="K125" i="2"/>
  <c r="I125" i="2"/>
  <c r="G125" i="2"/>
  <c r="U122" i="2"/>
  <c r="U126" i="2" s="1"/>
  <c r="S122" i="2"/>
  <c r="Q122" i="2"/>
  <c r="O122" i="2"/>
  <c r="M122" i="2"/>
  <c r="K122" i="2"/>
  <c r="I122" i="2"/>
  <c r="G122" i="2"/>
  <c r="G126" i="2" s="1"/>
  <c r="V112" i="2"/>
  <c r="V108" i="2"/>
  <c r="V104" i="2"/>
  <c r="V100" i="2"/>
  <c r="V69" i="2"/>
  <c r="V63" i="2"/>
  <c r="V60" i="2"/>
  <c r="V53" i="2"/>
  <c r="V46" i="2"/>
  <c r="V40" i="2"/>
  <c r="I123" i="1"/>
  <c r="K123" i="1"/>
  <c r="M123" i="1"/>
  <c r="O123" i="1"/>
  <c r="Q123" i="1"/>
  <c r="S123" i="1"/>
  <c r="U123" i="1"/>
  <c r="G123" i="1"/>
  <c r="I120" i="1"/>
  <c r="K120" i="1"/>
  <c r="M120" i="1"/>
  <c r="O120" i="1"/>
  <c r="Q120" i="1"/>
  <c r="S120" i="1"/>
  <c r="U120" i="1"/>
  <c r="G120" i="1"/>
  <c r="V64" i="1"/>
  <c r="I153" i="2" l="1"/>
  <c r="K126" i="2"/>
  <c r="O126" i="2"/>
  <c r="Q126" i="2"/>
  <c r="S126" i="2"/>
  <c r="M126" i="2"/>
  <c r="G124" i="1"/>
  <c r="O124" i="1"/>
  <c r="W162" i="2"/>
  <c r="I148" i="2"/>
  <c r="T145" i="1"/>
  <c r="U145" i="1"/>
  <c r="V146" i="1"/>
  <c r="V145" i="1" s="1"/>
  <c r="U124" i="1"/>
  <c r="S124" i="1"/>
  <c r="M124" i="1"/>
  <c r="Q124" i="1"/>
  <c r="I124" i="1"/>
  <c r="V165" i="2"/>
  <c r="I159" i="2"/>
  <c r="V153" i="2"/>
  <c r="V157" i="2"/>
  <c r="T161" i="2"/>
  <c r="K165" i="2"/>
  <c r="I126" i="2"/>
  <c r="H148" i="2"/>
  <c r="M198" i="2"/>
  <c r="P160" i="2"/>
  <c r="R155" i="2"/>
  <c r="K198" i="2"/>
  <c r="Q156" i="2"/>
  <c r="P157" i="2"/>
  <c r="O161" i="2"/>
  <c r="P164" i="2"/>
  <c r="O198" i="2"/>
  <c r="I157" i="2"/>
  <c r="J157" i="2"/>
  <c r="O157" i="2"/>
  <c r="O162" i="2"/>
  <c r="Q165" i="2"/>
  <c r="P153" i="2"/>
  <c r="Q157" i="2"/>
  <c r="V159" i="2"/>
  <c r="R157" i="2"/>
  <c r="V163" i="2"/>
  <c r="S157" i="2"/>
  <c r="U151" i="2"/>
  <c r="N153" i="2"/>
  <c r="T156" i="2"/>
  <c r="O163" i="2"/>
  <c r="S164" i="2"/>
  <c r="Q163" i="2"/>
  <c r="O153" i="2"/>
  <c r="P163" i="2"/>
  <c r="J149" i="2"/>
  <c r="K148" i="2" s="1"/>
  <c r="J153" i="2"/>
  <c r="S153" i="2"/>
  <c r="W155" i="2"/>
  <c r="K157" i="2"/>
  <c r="T157" i="2"/>
  <c r="I164" i="2"/>
  <c r="E198" i="2"/>
  <c r="Q151" i="2"/>
  <c r="K153" i="2"/>
  <c r="T153" i="2"/>
  <c r="L157" i="2"/>
  <c r="U157" i="2"/>
  <c r="U159" i="2"/>
  <c r="L164" i="2"/>
  <c r="V151" i="2"/>
  <c r="L153" i="2"/>
  <c r="U153" i="2"/>
  <c r="M157" i="2"/>
  <c r="K163" i="2"/>
  <c r="Q164" i="2"/>
  <c r="Q153" i="2"/>
  <c r="R153" i="2"/>
  <c r="W151" i="2"/>
  <c r="M153" i="2"/>
  <c r="L156" i="2"/>
  <c r="N157" i="2"/>
  <c r="T160" i="2"/>
  <c r="N163" i="2"/>
  <c r="T164" i="2"/>
  <c r="K124" i="1"/>
  <c r="O158" i="2"/>
  <c r="R159" i="2"/>
  <c r="M161" i="2"/>
  <c r="U161" i="2"/>
  <c r="I165" i="2"/>
  <c r="R165" i="2"/>
  <c r="I155" i="2"/>
  <c r="U155" i="2"/>
  <c r="S159" i="2"/>
  <c r="S160" i="2"/>
  <c r="N161" i="2"/>
  <c r="V161" i="2"/>
  <c r="J165" i="2"/>
  <c r="U165" i="2"/>
  <c r="K155" i="2"/>
  <c r="N155" i="2"/>
  <c r="J159" i="2"/>
  <c r="P161" i="2"/>
  <c r="L165" i="2"/>
  <c r="S151" i="2"/>
  <c r="W152" i="2"/>
  <c r="W153" i="2"/>
  <c r="O155" i="2"/>
  <c r="K159" i="2"/>
  <c r="P159" i="2"/>
  <c r="I161" i="2"/>
  <c r="Q161" i="2"/>
  <c r="R163" i="2"/>
  <c r="M165" i="2"/>
  <c r="G198" i="2"/>
  <c r="H161" i="2"/>
  <c r="Q155" i="2"/>
  <c r="W156" i="2"/>
  <c r="W157" i="2"/>
  <c r="N159" i="2"/>
  <c r="I160" i="2"/>
  <c r="J161" i="2"/>
  <c r="R161" i="2"/>
  <c r="S163" i="2"/>
  <c r="N165" i="2"/>
  <c r="I198" i="2"/>
  <c r="I151" i="2"/>
  <c r="S155" i="2"/>
  <c r="S156" i="2"/>
  <c r="O159" i="2"/>
  <c r="L160" i="2"/>
  <c r="K161" i="2"/>
  <c r="S161" i="2"/>
  <c r="I163" i="2"/>
  <c r="O165" i="2"/>
  <c r="N151" i="2"/>
  <c r="O154" i="2"/>
  <c r="V155" i="2"/>
  <c r="Q159" i="2"/>
  <c r="Q160" i="2"/>
  <c r="L161" i="2"/>
  <c r="J163" i="2"/>
  <c r="U163" i="2"/>
  <c r="H165" i="2"/>
  <c r="P165" i="2"/>
  <c r="P154" i="2"/>
  <c r="P162" i="2"/>
  <c r="I154" i="2"/>
  <c r="Q154" i="2"/>
  <c r="M156" i="2"/>
  <c r="U156" i="2"/>
  <c r="I158" i="2"/>
  <c r="Q158" i="2"/>
  <c r="W159" i="2"/>
  <c r="M160" i="2"/>
  <c r="U160" i="2"/>
  <c r="I162" i="2"/>
  <c r="Q162" i="2"/>
  <c r="W163" i="2"/>
  <c r="M164" i="2"/>
  <c r="U164" i="2"/>
  <c r="S165" i="2"/>
  <c r="O151" i="2"/>
  <c r="H151" i="2"/>
  <c r="P151" i="2"/>
  <c r="J154" i="2"/>
  <c r="R154" i="2"/>
  <c r="H155" i="2"/>
  <c r="P155" i="2"/>
  <c r="N156" i="2"/>
  <c r="V156" i="2"/>
  <c r="J158" i="2"/>
  <c r="R158" i="2"/>
  <c r="H159" i="2"/>
  <c r="N160" i="2"/>
  <c r="V160" i="2"/>
  <c r="J162" i="2"/>
  <c r="R162" i="2"/>
  <c r="H163" i="2"/>
  <c r="N164" i="2"/>
  <c r="V164" i="2"/>
  <c r="T165" i="2"/>
  <c r="K154" i="2"/>
  <c r="S154" i="2"/>
  <c r="O156" i="2"/>
  <c r="K158" i="2"/>
  <c r="S158" i="2"/>
  <c r="O160" i="2"/>
  <c r="W160" i="2"/>
  <c r="K162" i="2"/>
  <c r="S162" i="2"/>
  <c r="O164" i="2"/>
  <c r="W164" i="2"/>
  <c r="H158" i="2"/>
  <c r="J151" i="2"/>
  <c r="R151" i="2"/>
  <c r="L154" i="2"/>
  <c r="T154" i="2"/>
  <c r="J155" i="2"/>
  <c r="H156" i="2"/>
  <c r="P156" i="2"/>
  <c r="L158" i="2"/>
  <c r="T158" i="2"/>
  <c r="H160" i="2"/>
  <c r="L162" i="2"/>
  <c r="T162" i="2"/>
  <c r="H164" i="2"/>
  <c r="H154" i="2"/>
  <c r="I156" i="2"/>
  <c r="M158" i="2"/>
  <c r="U158" i="2"/>
  <c r="W161" i="2"/>
  <c r="M162" i="2"/>
  <c r="U162" i="2"/>
  <c r="W165" i="2"/>
  <c r="K151" i="2"/>
  <c r="L151" i="2"/>
  <c r="T151" i="2"/>
  <c r="H153" i="2"/>
  <c r="N154" i="2"/>
  <c r="V154" i="2"/>
  <c r="L155" i="2"/>
  <c r="T155" i="2"/>
  <c r="J156" i="2"/>
  <c r="R156" i="2"/>
  <c r="H157" i="2"/>
  <c r="N158" i="2"/>
  <c r="V158" i="2"/>
  <c r="L159" i="2"/>
  <c r="T159" i="2"/>
  <c r="J160" i="2"/>
  <c r="R160" i="2"/>
  <c r="N162" i="2"/>
  <c r="V162" i="2"/>
  <c r="L163" i="2"/>
  <c r="T163" i="2"/>
  <c r="J164" i="2"/>
  <c r="R164" i="2"/>
  <c r="P158" i="2"/>
  <c r="H162" i="2"/>
  <c r="M154" i="2"/>
  <c r="U154" i="2"/>
  <c r="M151" i="2"/>
  <c r="W154" i="2"/>
  <c r="M155" i="2"/>
  <c r="K156" i="2"/>
  <c r="W158" i="2"/>
  <c r="M159" i="2"/>
  <c r="K160" i="2"/>
  <c r="M163" i="2"/>
  <c r="K164" i="2"/>
  <c r="G128" i="2" l="1"/>
  <c r="L149" i="2"/>
  <c r="N149" i="2" s="1"/>
  <c r="Z152" i="2"/>
  <c r="Y152" i="2"/>
  <c r="G126" i="1"/>
  <c r="J148" i="2"/>
  <c r="L148" i="2" l="1"/>
  <c r="M148" i="2"/>
  <c r="L152" i="2"/>
  <c r="H152" i="2"/>
  <c r="R152" i="2"/>
  <c r="U152" i="2"/>
  <c r="K152" i="2"/>
  <c r="M152" i="2"/>
  <c r="P152" i="2"/>
  <c r="S152" i="2"/>
  <c r="T152" i="2"/>
  <c r="N152" i="2"/>
  <c r="I152" i="2"/>
  <c r="V152" i="2"/>
  <c r="J152" i="2"/>
  <c r="O152" i="2"/>
  <c r="Q152" i="2"/>
  <c r="P149" i="2"/>
  <c r="O148" i="2"/>
  <c r="N148" i="2"/>
  <c r="R149" i="2" l="1"/>
  <c r="P148" i="2"/>
  <c r="Q148" i="2"/>
  <c r="R148" i="2" l="1"/>
  <c r="S148" i="2"/>
  <c r="T149" i="2"/>
  <c r="T148" i="2" l="1"/>
  <c r="V149" i="2"/>
  <c r="V148" i="2" s="1"/>
  <c r="U148" i="2"/>
  <c r="O191" i="1" l="1"/>
  <c r="M191" i="1"/>
  <c r="K191" i="1"/>
  <c r="I191" i="1"/>
  <c r="G191" i="1"/>
  <c r="E191" i="1"/>
  <c r="O188" i="1"/>
  <c r="M188" i="1"/>
  <c r="K188" i="1"/>
  <c r="I188" i="1"/>
  <c r="G188" i="1"/>
  <c r="E188" i="1"/>
  <c r="O192" i="1" l="1"/>
  <c r="K192" i="1"/>
  <c r="M192" i="1"/>
  <c r="E192" i="1"/>
  <c r="G192" i="1"/>
  <c r="I192" i="1"/>
  <c r="V181" i="1" l="1"/>
  <c r="V176" i="1"/>
  <c r="V171" i="1"/>
  <c r="V130" i="1"/>
  <c r="V111" i="1"/>
  <c r="V107" i="1"/>
  <c r="V103" i="1"/>
  <c r="V99" i="1"/>
  <c r="V69" i="1"/>
  <c r="V61" i="1"/>
  <c r="V54" i="1"/>
  <c r="V48" i="1"/>
  <c r="V43" i="1"/>
</calcChain>
</file>

<file path=xl/sharedStrings.xml><?xml version="1.0" encoding="utf-8"?>
<sst xmlns="http://schemas.openxmlformats.org/spreadsheetml/2006/main" count="2157" uniqueCount="158">
  <si>
    <t>Obsah</t>
  </si>
  <si>
    <t>1. Základní údaje</t>
  </si>
  <si>
    <t xml:space="preserve">Rozsah maximálně 900 znaků (včetně mezer a symbolů). </t>
  </si>
  <si>
    <t>Popište dosud provedené přípravné práce a míru připravenosti projektového záměru.</t>
  </si>
  <si>
    <t xml:space="preserve">Rozsah maximálně 450 znaků (včetně mezer a symbolů). </t>
  </si>
  <si>
    <t xml:space="preserve">Rozsah maximálně 3600 znaků (včetně mezer a symbolů). </t>
  </si>
  <si>
    <t>Lokalizace projektu</t>
  </si>
  <si>
    <t>Popište lokalizaci a urbanistický koncept řešení projektu, lokální kontext projektu, spádové území, dopravní a jinou dostupnost apod.</t>
  </si>
  <si>
    <t>Stavebně-technická část projektu</t>
  </si>
  <si>
    <t xml:space="preserve">Uveďte podrobný popis aktivit v rámci architektonické a stavebně-technické části předmětu projektu a jejich zdůvodnění. Doplňte popis stavebních prací, výstupy stavebně technické části projektu včetně jejich časového harmonogramu. 
Uveďte rozpočet stavebních výdajů. 
</t>
  </si>
  <si>
    <t>Pořízení vybavení a zařízení</t>
  </si>
  <si>
    <t>Připravenost projektu k realizaci</t>
  </si>
  <si>
    <t>Popište současné majetkoprávní vztahy k nemovitostem, v rámci nichž bude projekt realizován nebo jsou předmětem projektového záměru. Zohledněte a uveďte věcná břemena vážící se k těmto nemovitostem.
Popište, jaké stavebně-povolovací řízení bude projektový záměr vyžadovat.
Uveďte informaci o stavu, v jakém se aktuálně nachází stavebně-povolovací řízení.
V případě nestavebních projektů popište technickou a stavební připravenost prostor, do nichž je plánováno umístění pořizovaného zařízení a vybavení.</t>
  </si>
  <si>
    <t>Uveďte předpokládané náklady projektu do tabulky.</t>
  </si>
  <si>
    <t>Druh výdaje</t>
  </si>
  <si>
    <t>Rok N</t>
  </si>
  <si>
    <t>Rok N+1</t>
  </si>
  <si>
    <t>Rok N+2</t>
  </si>
  <si>
    <t>Rok N+3</t>
  </si>
  <si>
    <t>Rok N+4</t>
  </si>
  <si>
    <t>Rok N+5</t>
  </si>
  <si>
    <t>Rok N+6</t>
  </si>
  <si>
    <t>Rok N+7</t>
  </si>
  <si>
    <t>Investice</t>
  </si>
  <si>
    <t>Pořízení/vybudování/ modernizace stavby</t>
  </si>
  <si>
    <t>Přístrojové vybavení</t>
  </si>
  <si>
    <t>Ostatní investiční výdaje</t>
  </si>
  <si>
    <t>Investice celkem</t>
  </si>
  <si>
    <t>Neinvestice</t>
  </si>
  <si>
    <t>Mzdy realizačního týmu</t>
  </si>
  <si>
    <t>Ostatní neinvestiční výdaje</t>
  </si>
  <si>
    <t>Neinvestice celkem</t>
  </si>
  <si>
    <t>Celkové výdaje projektu (investice + neinvestice)</t>
  </si>
  <si>
    <t>Celkové výdaje projektu za celou dobu realizace</t>
  </si>
  <si>
    <t>Komentář k výdajům</t>
  </si>
  <si>
    <t>Podrobněji rozveďte jednotlivé skupiny výdajů (zejména položky Ostatní investiční/neinvestiční výdaje).</t>
  </si>
  <si>
    <t>Míra spolufinancování</t>
  </si>
  <si>
    <t>Zdroj financování (včetně případného využití věcného příspěvku)</t>
  </si>
  <si>
    <t>Bližší komentář ke zdroji/zdrojům spolufinancování</t>
  </si>
  <si>
    <t>Orientačně vymezte základní časové úseky projektu ve smyslu přípravné fáze, realizační fáze a provozní fáze s ohledem na jednotlivé investiční akce, resp. etapy. Harmonogram znázorněte pomocí Ganttova diagramu.
Vezměte v potaz následující parametry: Maximální možná délka realizace je 7 let. Nejzazší termín ukončení fyzické realizace projektu a zahájení provozní fáze je rok 2027.
Výchozím bodem bude zahájení realizace projektu v roce „N“. Všechny fáze projektu budou vztaženy k roku „N“ s uvedením počtu roků od zahájení realizace projektu (např. předpokládané datum zahájení projektu v roce „N“, předpokládané datum ukončení sedmiletého projektu „N+6“).</t>
  </si>
  <si>
    <t>Ganttův diagram</t>
  </si>
  <si>
    <t>Rok N:</t>
  </si>
  <si>
    <t>Pořadí a název fáze</t>
  </si>
  <si>
    <t>Začátek fáze</t>
  </si>
  <si>
    <t>Konec fáze</t>
  </si>
  <si>
    <t>1. pol.</t>
  </si>
  <si>
    <t>2. pol.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</si>
  <si>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</si>
  <si>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</si>
  <si>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</si>
  <si>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</si>
  <si>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</si>
  <si>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</si>
  <si>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</si>
  <si>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</si>
  <si>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</si>
  <si>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</si>
  <si>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</si>
  <si>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</si>
  <si>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</si>
  <si>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</si>
  <si>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</si>
  <si>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</si>
  <si>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</si>
  <si>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</si>
  <si>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</si>
  <si>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</si>
  <si>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Popište hlavní potenciální rizika, která mohou v projektu nastat. Rizika budou definována zejména pro oblast stavební a plánovací, technickou, právní, organizační, lidské zdroje a udržitelnost projektu. Identifikaci hlavních potenciálních rizik doplňte komentářem a uveďte plánovaná opatření nezbytná k eliminaci rizik projektu.  </t>
  </si>
  <si>
    <t>Popište, jak bude zajištěna udržitelnost projektu nejméně po dobu pěti let od ukončení realizace projektu. Uveďte, z jakých zdrojů bude zajištěna finanční udržitelnost projektu. Dále uveďte plánovaná opatření, která přispějí k věcné udržitelnosti aktivit a výstupů projektu.</t>
  </si>
  <si>
    <t>Cílem je popsat stručně a výstižně hlavní aspekty projektu, jeho přínos, výsledky a dopad. Text abstraktu by měl být formulován i s ohledem na to, že může být v budoucnu využít jako podklad pro publicitu.</t>
  </si>
  <si>
    <t xml:space="preserve">Uveďte všechny přínosy a dopady projektu, které se projeví v krátkodobém, střednědobém a dlouhodobém časovém horizontu (např. vybudování nebo modernizace budovy, laboratoře, studijní programy atp.). 
Cíle projektu stanovte v souladu s principy SMART.
</t>
  </si>
  <si>
    <t>Popis o dopadu projektu podpořte daty (indikátory)</t>
  </si>
  <si>
    <t>Tento popis musí dále obsahovat:
• Popis předpokládaných kvantitativních i kvalitativních změn v podpořené oblasti, ke kterým dojde prostřednictvím realizace projektu.
• Informace o tom, jaké systémové problémy kraje projekt řeší. Popište návaznost projektového záměru na konkrétní priority/strategie kraje a přínos realizace projektového záměru k jejich řešení/naplnění.</t>
  </si>
  <si>
    <t>Dotace</t>
  </si>
  <si>
    <t>Provozní příjmy dotace</t>
  </si>
  <si>
    <t>Příjmy</t>
  </si>
  <si>
    <t>Příjmy celkem</t>
  </si>
  <si>
    <t>Realizační výdaje</t>
  </si>
  <si>
    <t>Provozní výdaje</t>
  </si>
  <si>
    <t>Výdaj celkem</t>
  </si>
  <si>
    <t>Finanční Cash-flow</t>
  </si>
  <si>
    <t>Doplňte plánované přijmy a výdaje po konci projektu</t>
  </si>
  <si>
    <t>%</t>
  </si>
  <si>
    <t>Název projektu</t>
  </si>
  <si>
    <t>Název žadatele/partnera</t>
  </si>
  <si>
    <t>Rozpočet</t>
  </si>
  <si>
    <t>Období realizace</t>
  </si>
  <si>
    <t xml:space="preserve">Vyberte tematické zaměření </t>
  </si>
  <si>
    <t>Období</t>
  </si>
  <si>
    <t>Výdaje</t>
  </si>
  <si>
    <t>Název subjektu</t>
  </si>
  <si>
    <t>Kontaktní osoba</t>
  </si>
  <si>
    <t>Email</t>
  </si>
  <si>
    <t>Předpokládané náklady</t>
  </si>
  <si>
    <t xml:space="preserve">2. Tématické zaměření projektu dle FST </t>
  </si>
  <si>
    <t xml:space="preserve">3. Stručný popis projektu – abstrakt </t>
  </si>
  <si>
    <t>4. Aktuální připravenost projektového záměru</t>
  </si>
  <si>
    <t>6. Identifikace cílů, přínosů a dopadů projektu</t>
  </si>
  <si>
    <t xml:space="preserve">7. Charakteristika věcné části projektu </t>
  </si>
  <si>
    <t>f</t>
  </si>
  <si>
    <t>Popište zkušenosti subjektu s realizací investičních/neinvestičních projektů v objemu nad 50 mil. Kč v posledních 10 letech.</t>
  </si>
  <si>
    <t>5. Profil subjektu</t>
  </si>
  <si>
    <t>Stručná charakteristika subjektu:</t>
  </si>
  <si>
    <t xml:space="preserve">Popište obsahovou náplň projektu, předpokládané aktivity a vazbu na transformaci kraje a zdůvodněte realizaci projektu. Z popisu musí být zřejmé, že projektový záměr představuje v místě a čase logicky provázaný celek. Popis musí obsahovat: 
• Popis předpokládaných aktivit a jejich návaznosti v zájmu naplnění definovaných cílů projektového záměru.
• Vysvětlení a zdůvodnění nezbytnosti investic do pořízení či modernizace infrastruktury pro úspěšnou realizaci projektového záměru s ohledem na výchozí situaci a plán dosažení cíle projektu.
• Zdůvodnění zapojení subjektu do projektu a popis způsobu jejich zapojení.
</t>
  </si>
  <si>
    <t>Popis musí obsahovat vazbu jak na komplexní investiční strategii subjektu, tak na materiálně-technické zázemí projektem dotčených součástí subjektu – technické zdůvodnění realizace projektu (nevyhovující technický stav, zdůvodnění navyšování prostorových kapacit, urbanistické uspořádání, související infrastrukturní projekty apod.).
Je nutné uvést podrobné zdůvodnění potřebnosti jednotlivých řešení, investice do přístrojového vybavení a podrobný popis využití tohoto vybavení v rámci projektu.</t>
  </si>
  <si>
    <t xml:space="preserve">Specifikujte pořizované vybavení a další zařízení. Doplňte zdůvodnění potřeby, účel využití a časový harmonogram pořizování technického a přístrojového vybavení v podobě funkčních celků. Dále uveďte popis využití stávajícího přístrojového vybavení a zařízení subjektu vzhledem k nárokům projektového záměru. Uveďte vazbu jednotlivých zařízení na infrastrukturní/stavební části projektu. V rámci plánovaného přístrojového vybavení budou také uvedeny vazby na vzdělávací/výzkumné zaměření projektu.
</t>
  </si>
  <si>
    <t>Stručně představte subjekt projektu, uveďte odkaz na internetové informační zdroje o subjektu. 
Uveďte název a stručnou charakteristiku součásti subjektu, která bude realizovat věcnou náplň projektu.</t>
  </si>
  <si>
    <t xml:space="preserve">Popište obsahovou náplň projektu, předpokládané aktivity a vazbu na transformaci kraje a zdůvodněte realizaci projektu. Z popisu musí být zřejmé, že projektový záměr představuje v místě a čase logicky provázaný celek. Popis musí obsahovat: 
• Popis předpokládaných aktivit a jejich návaznosti v zájmu naplnění definovaných cílů projektového záměru.
• Vysvětlení a zdůvodnění nezbytnosti investic do pořízení či modernizace infrastruktury pro úspěšnou realizaci projektového záměru s ohledem na výchozí situaci a plán dosažení cíle projektu.
• Zdůvodnění zapojení subjektů do projektu a popis způsobu jejich zapojení.
</t>
  </si>
  <si>
    <t>Popis musí obsahovat vazbu jak na komplexní investiční strategii subjektů, tak na materiálně-technické zázemí projektem dotčených součástí subjektů – technické zdůvodnění realizace projektu (nevyhovující technický stav, zdůvodnění navyšování prostorových kapacit, urbanistické uspořádání, související infrastrukturní projekty apod.).
Je nutné uvést podrobné zdůvodnění potřebnosti jednotlivých řešení, investice do přístrojového vybavení a podrobný popis využití tohoto vybavení v rámci projektu.</t>
  </si>
  <si>
    <t xml:space="preserve">Specifikujte pořizované vybavení a další zařízení. Doplňte zdůvodnění potřeby, účel využití a časový harmonogram pořizování technického a přístrojového vybavení v podobě funkčních celků. Dále uveďte popis využití stávajícího přístrojového vybavení a zařízení subjektů vzhledem k nárokům projektového záměru. Uveďte vazbu jednotlivých zařízení na infrastrukturní/stavební části projektu. V rámci plánovaného přístrojového vybavení budou také uvedeny vazby na vzdělávací/výzkumné zaměření projektu.
</t>
  </si>
  <si>
    <t>Popište zkušenosti subjektů s realizací investičních/neinvestičních projektů v objemu nad 50 mil. Kč v posledních 10 letech.</t>
  </si>
  <si>
    <t>Stručná charakteristika subjektů projektu:</t>
  </si>
  <si>
    <t xml:space="preserve"> </t>
  </si>
  <si>
    <t>Nahoru</t>
  </si>
  <si>
    <t>v</t>
  </si>
  <si>
    <t>Podpis hlavního nositele</t>
  </si>
  <si>
    <t>1. produktivní investice do malých a středních podniků, včetně začínajících podniků, které vedou k hospodářské diverzifikaci, modernizaci a přeměně</t>
  </si>
  <si>
    <t>2. investice do zakládání nových podniků, mimo jiné prostřednictvím podnikatelských inkubátorů a poradenských služeb vedoucích k vytváření pracovních míst</t>
  </si>
  <si>
    <t>3. investice do výzkumu a inovací včetně investic do univerzit a veřejných výzkumných institucí a podpora přenosu pokročilých technologií</t>
  </si>
  <si>
    <t>4. investice do zavádění technologií i do systémů a infrastruktur pro cenově dostupnou čistou energii, včetně technologií skladování energie, do snižování emisí skleníkových plynů,</t>
  </si>
  <si>
    <t>5. investice do digitalizace, digitálních inovací a digitálního propojení</t>
  </si>
  <si>
    <t>6. investice do regenerace a dekontaminace brownfieldů, obnovy půdy a případně zelené infrastruktury a projektů obnovy s přihlédnutím k zásadě „znečišťovatel platí“</t>
  </si>
  <si>
    <t>7. investice do posílení oběhového hospodářství mimo jiné předcházením vzniku odpadů, jejich snižováním, účinným využíváním zdrojů, opětovným používáním a recyklací</t>
  </si>
  <si>
    <t>8. zvyšování kvalifikace a rekvalifikace pracovníků</t>
  </si>
  <si>
    <t>9. pomoc uchazečům o zaměstnání při hledání zaměstnání</t>
  </si>
  <si>
    <t>10. aktivní začleňování uchazečů o zaměstnání</t>
  </si>
  <si>
    <t>11. investice do udržitelné místní mobility včetně dekarbonizace sektoru místní dopravy</t>
  </si>
  <si>
    <t>12. další činnosti v oblasti vzdělávání a sociálního začlenění, včetně, je-li to řádně odůvodněné, infrastruktury pro účely školicích středisek, zařízení péče o děti a starší lidi, jak bude uvedeno PSÚT v souladu s článkem 7.</t>
  </si>
  <si>
    <t>Telefon</t>
  </si>
  <si>
    <t>kontrolní součet</t>
  </si>
  <si>
    <t xml:space="preserve">Soulad se strategiemi regionálního rozvoje dotčených krajů nebo Strategií RE:START </t>
  </si>
  <si>
    <t>16. Soulad se strategiemi</t>
  </si>
  <si>
    <t>Uveďte podíl připadající na spolufinancování projektu a zdroje pro krytí spolufinancování projektu</t>
  </si>
  <si>
    <t>Podíl spolufinancování</t>
  </si>
  <si>
    <t>8. Transformační potenciál projektu</t>
  </si>
  <si>
    <t>Popište transformační potenciál projektu z pohledu dopadu na restrukturalizaci kraje a jeho ekonomiku, zaměstnanost, znovuvyužití území po těžbě a jedinečnost projektu v rámci regionu či ČR.
V rámci této kapitoly budou poskytnuty informace nutné pro vyhodnocení naplnění následujících kritérií transformačního potenciálu projektu:
• Dopad na lokální ekonomiku a restrukturalizaci kraje (váha 30 %) 
• Dopad na zaměstnanost (váha 30 %) 
• Dopad na znovuvyužití území po těžbě (váha 30 %)
• Inovační potenciál (váha 10 %)</t>
  </si>
  <si>
    <t>Dopad na lokální ekonomiku a restrukturalizaci kraje</t>
  </si>
  <si>
    <t>Popiště vazbu na zlepšení výkonnosti podniků, vznik a rozvoj firem v jedné z oblastí chytré specializace (dle RIS) příslušného kraje, vytvoření a rozvoj infrastruktury pro vznik, rozvoj podniků, vytvoření ekosystému technologických nebo společenských inovací, výzkum, vývoj a inovace s cílem tvorby nových znalostí a zavádění a šíření nejnovějších technologií v oblastech s vazbou na Green Deal a transformaci.</t>
  </si>
  <si>
    <t>Dopad na zaměstnanost</t>
  </si>
  <si>
    <t xml:space="preserve">Popište vazbu na rekvalifikaci či zvyšování kvalifikace zaměstnanců včetně bývalých zaměstnanců odvětví těžby uhlí, vytvoření nových či inovovaných pracovních míst s vyšší přidanou hodnotou, zvyšování uplatnitelnosti absolventů na trhu práce. </t>
  </si>
  <si>
    <t>Dopad na znovuvyužití území po těžbě</t>
  </si>
  <si>
    <t>Popište vazbu na udržitelný rozvoj území, využití brownfieldů, ochranu a využití potenicálu krajiny, soulad s urbanistickými hodnotami a zvyšování enviromentální odpovědnosti</t>
  </si>
  <si>
    <t xml:space="preserve">Inovační potenciál </t>
  </si>
  <si>
    <t>Popište vazbu na jedinečnost projektu - strategický projekt by měl být svým zaměřením, rozsahem či jinými charakteristikami unikátní, přičemž tato unikátnost vylučuje konkurenci s jinými podobnými projekty</t>
  </si>
  <si>
    <t>9. Popis stavebně-technického řešení</t>
  </si>
  <si>
    <t xml:space="preserve">10. Celkové náklady projektu </t>
  </si>
  <si>
    <t>11. Spolufinancování</t>
  </si>
  <si>
    <t xml:space="preserve">12. Harmonogram projektu </t>
  </si>
  <si>
    <t>13. Zkušenosti v oblasti řízení projektu</t>
  </si>
  <si>
    <t>14. Analýza rizik a varianty řešení</t>
  </si>
  <si>
    <t>15. Finanční a věcná udržitelnost projektu</t>
  </si>
  <si>
    <t>17. Čestné prohlášení</t>
  </si>
  <si>
    <r>
      <t>-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FF0000"/>
        <rFont val="Calibri"/>
        <family val="2"/>
        <charset val="238"/>
        <scheme val="minor"/>
      </rPr>
      <t xml:space="preserve"> není podnikem v obtížích ve smyslu čl. 2 odst. 18 nařízení Komise (EU) č. 651/2014 ze dne 17. června 2014, kterým se v souladu s články 107 a 108 Smlouvy prohlašují určité kategorie podpory za slučitelné s vnitřním trhem (GBER)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</si>
  <si>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FF0000"/>
        <rFont val="Calibri"/>
        <family val="2"/>
        <charset val="238"/>
        <scheme val="minor"/>
      </rPr>
      <t xml:space="preserve"> není v úpadku nebo likvidaci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</si>
  <si>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FF0000"/>
        <rFont val="Calibri"/>
        <family val="2"/>
        <charset val="238"/>
        <scheme val="minor"/>
      </rPr>
      <t xml:space="preserve"> nemá žádné závazky po splatnosti vůči státním a veřejným rozpočtům nebo nedoplatky na daních</t>
    </r>
  </si>
  <si>
    <r>
      <t>-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10"/>
        <color rgb="FFFF0000"/>
        <rFont val="Calibri"/>
        <family val="2"/>
        <charset val="238"/>
        <scheme val="minor"/>
      </rPr>
      <t xml:space="preserve"> nejedná se o obchodní společnost ve střetu zájmů ve smyslu zákona č. 159/2006 Sb., o střetu zájmů, v platném znění, včetně omezení stanovené § 4c zákona</t>
    </r>
  </si>
  <si>
    <t>Já níže podepsaný čestně prohlašuji, že k datu předložení předběžné studie proveditelnosti:</t>
  </si>
  <si>
    <t xml:space="preserve">Předběžná studie proveditelnosti Závazná struktura informace 
o připravovaném strategickém projektu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</si>
</sst>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rgb="FF2E74B5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36"/>
      <color rgb="FF2E74B5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8" tint="0.79998168889431442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36"/>
      <color rgb="FF2E74B5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0000"/>
      <name val="Verdana"/>
      <family val="2"/>
      <charset val="238"/>
    </font>
    <font>
      <sz val="7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26" fillId="0" borderId="0" applyFont="0" applyFill="0" applyBorder="0" applyAlignment="0" applyProtection="0"/>
  </cellStyleXfs>
  <cellXfs count="169">
    <xf numFmtId="0" fontId="0" fillId="0" borderId="0" xfId="0"/>
    <xf numFmtId="0" fontId="0" fillId="2" borderId="0" xfId="0" applyFill="1" applyProtection="1"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5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8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0" fontId="6" fillId="2" borderId="0" xfId="1" applyFill="1" applyAlignment="1" applyProtection="1">
      <alignment horizontal="left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9" fillId="2" borderId="0" xfId="0" applyFont="1" applyFill="1" applyProtection="1"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1" fillId="2" borderId="0" xfId="0" applyFont="1" applyFill="1" applyProtection="1">
      <protection hidden="1"/>
    </xf>
    <xf numFmtId="0" fontId="0" fillId="3" borderId="4" xfId="0" applyFill="1" applyBorder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hidden="1"/>
    </xf>
    <xf numFmtId="0" fontId="15" fillId="4" borderId="4" xfId="0" applyFon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right"/>
      <protection hidden="1"/>
    </xf>
    <xf numFmtId="0" fontId="16" fillId="3" borderId="4" xfId="0" applyFont="1" applyFill="1" applyBorder="1" applyProtection="1">
      <protection locked="0"/>
    </xf>
    <xf numFmtId="0" fontId="17" fillId="6" borderId="4" xfId="0" applyFont="1" applyFill="1" applyBorder="1" applyAlignment="1" applyProtection="1">
      <alignment horizontal="center"/>
      <protection hidden="1"/>
    </xf>
    <xf numFmtId="0" fontId="14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18" fillId="2" borderId="0" xfId="0" applyFont="1" applyFill="1" applyBorder="1" applyAlignment="1" applyProtection="1">
      <alignment horizontal="justify" vertical="center" wrapText="1"/>
      <protection hidden="1"/>
    </xf>
    <xf numFmtId="0" fontId="6" fillId="2" borderId="0" xfId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6" fillId="2" borderId="0" xfId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horizontal="left" vertical="center" wrapText="1"/>
      <protection hidden="1"/>
    </xf>
    <xf numFmtId="0" fontId="6" fillId="2" borderId="0" xfId="1" applyFill="1" applyAlignment="1" applyProtection="1">
      <alignment horizontal="left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22" fillId="0" borderId="0" xfId="0" applyFont="1"/>
    <xf numFmtId="0" fontId="23" fillId="0" borderId="0" xfId="0" applyFont="1"/>
    <xf numFmtId="0" fontId="7" fillId="2" borderId="0" xfId="0" applyFont="1" applyFill="1" applyAlignment="1" applyProtection="1">
      <alignment horizontal="left" vertical="top" wrapText="1"/>
      <protection hidden="1"/>
    </xf>
    <xf numFmtId="0" fontId="6" fillId="0" borderId="0" xfId="1"/>
    <xf numFmtId="0" fontId="6" fillId="2" borderId="0" xfId="1" applyFill="1" applyAlignment="1" applyProtection="1">
      <alignment horizontal="left"/>
      <protection hidden="1"/>
    </xf>
    <xf numFmtId="0" fontId="6" fillId="0" borderId="0" xfId="1"/>
    <xf numFmtId="0" fontId="0" fillId="0" borderId="0" xfId="0"/>
    <xf numFmtId="0" fontId="25" fillId="2" borderId="0" xfId="0" applyFont="1" applyFill="1" applyProtection="1">
      <protection hidden="1"/>
    </xf>
    <xf numFmtId="0" fontId="4" fillId="2" borderId="0" xfId="1" applyFont="1" applyFill="1" applyAlignment="1" applyProtection="1">
      <alignment horizontal="left"/>
      <protection hidden="1"/>
    </xf>
    <xf numFmtId="0" fontId="27" fillId="2" borderId="0" xfId="1" applyFont="1" applyFill="1" applyAlignment="1" applyProtection="1">
      <alignment horizontal="left"/>
      <protection hidden="1"/>
    </xf>
    <xf numFmtId="0" fontId="20" fillId="0" borderId="0" xfId="0" applyFont="1" applyAlignment="1" applyProtection="1">
      <alignment vertical="center"/>
      <protection hidden="1"/>
    </xf>
    <xf numFmtId="0" fontId="19" fillId="2" borderId="0" xfId="0" applyFont="1" applyFill="1" applyAlignment="1" applyProtection="1">
      <alignment horizontal="justify" vertical="top" wrapText="1"/>
      <protection hidden="1"/>
    </xf>
    <xf numFmtId="0" fontId="19" fillId="2" borderId="0" xfId="0" applyFont="1" applyFill="1" applyAlignment="1" applyProtection="1">
      <alignment horizontal="right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5" fillId="2" borderId="0" xfId="0" applyFont="1" applyFill="1" applyBorder="1" applyAlignment="1" applyProtection="1">
      <alignment horizontal="justify" vertical="top" wrapText="1"/>
      <protection locked="0"/>
    </xf>
    <xf numFmtId="0" fontId="25" fillId="2" borderId="0" xfId="0" applyFont="1" applyFill="1" applyBorder="1" applyAlignment="1" applyProtection="1">
      <alignment horizontal="center" vertical="top" wrapText="1"/>
      <protection locked="0"/>
    </xf>
    <xf numFmtId="0" fontId="25" fillId="0" borderId="0" xfId="0" applyFont="1" applyBorder="1"/>
    <xf numFmtId="0" fontId="6" fillId="2" borderId="0" xfId="1" applyFill="1" applyProtection="1">
      <protection hidden="1"/>
    </xf>
    <xf numFmtId="0" fontId="25" fillId="3" borderId="1" xfId="0" applyFont="1" applyFill="1" applyBorder="1" applyAlignment="1" applyProtection="1">
      <alignment horizontal="left" vertical="top" wrapText="1"/>
      <protection locked="0"/>
    </xf>
    <xf numFmtId="0" fontId="25" fillId="3" borderId="2" xfId="0" applyFont="1" applyFill="1" applyBorder="1" applyAlignment="1" applyProtection="1">
      <alignment horizontal="left" vertical="top" wrapText="1"/>
      <protection locked="0"/>
    </xf>
    <xf numFmtId="0" fontId="25" fillId="3" borderId="3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justify" vertical="top" wrapText="1"/>
      <protection hidden="1"/>
    </xf>
    <xf numFmtId="0" fontId="6" fillId="0" borderId="0" xfId="1"/>
    <xf numFmtId="0" fontId="0" fillId="0" borderId="0" xfId="0"/>
    <xf numFmtId="0" fontId="7" fillId="2" borderId="0" xfId="0" applyFont="1" applyFill="1" applyAlignment="1" applyProtection="1">
      <alignment horizontal="left" vertical="center" wrapText="1"/>
      <protection hidden="1"/>
    </xf>
    <xf numFmtId="0" fontId="0" fillId="2" borderId="5" xfId="0" applyFill="1" applyBorder="1" applyAlignment="1" applyProtection="1">
      <protection hidden="1"/>
    </xf>
    <xf numFmtId="0" fontId="0" fillId="0" borderId="6" xfId="0" applyBorder="1" applyAlignment="1"/>
    <xf numFmtId="0" fontId="0" fillId="0" borderId="7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0" fillId="0" borderId="15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20" fillId="2" borderId="1" xfId="0" applyFont="1" applyFill="1" applyBorder="1" applyAlignment="1" applyProtection="1">
      <alignment horizontal="center"/>
      <protection hidden="1"/>
    </xf>
    <xf numFmtId="0" fontId="20" fillId="2" borderId="2" xfId="0" applyFont="1" applyFill="1" applyBorder="1" applyAlignment="1" applyProtection="1">
      <alignment horizontal="center"/>
      <protection hidden="1"/>
    </xf>
    <xf numFmtId="0" fontId="20" fillId="2" borderId="3" xfId="0" applyFont="1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3" xfId="0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25" fillId="3" borderId="1" xfId="0" applyFont="1" applyFill="1" applyBorder="1" applyAlignment="1" applyProtection="1">
      <alignment horizontal="justify" vertical="top" wrapText="1"/>
      <protection locked="0"/>
    </xf>
    <xf numFmtId="0" fontId="25" fillId="3" borderId="2" xfId="0" applyFont="1" applyFill="1" applyBorder="1" applyAlignment="1" applyProtection="1">
      <alignment horizontal="justify" vertical="top" wrapText="1"/>
      <protection locked="0"/>
    </xf>
    <xf numFmtId="0" fontId="25" fillId="3" borderId="3" xfId="0" applyFont="1" applyFill="1" applyBorder="1" applyAlignment="1" applyProtection="1">
      <alignment horizontal="justify" vertical="top" wrapText="1"/>
      <protection locked="0"/>
    </xf>
    <xf numFmtId="49" fontId="12" fillId="3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justify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" fillId="4" borderId="3" xfId="0" applyFont="1" applyFill="1" applyBorder="1" applyAlignment="1" applyProtection="1">
      <alignment horizontal="center" vertical="center" wrapText="1"/>
      <protection hidden="1"/>
    </xf>
    <xf numFmtId="164" fontId="1" fillId="4" borderId="1" xfId="0" applyNumberFormat="1" applyFont="1" applyFill="1" applyBorder="1" applyAlignment="1" applyProtection="1">
      <alignment horizontal="right" vertical="center" wrapText="1"/>
      <protection hidden="1"/>
    </xf>
    <xf numFmtId="164" fontId="1" fillId="4" borderId="3" xfId="0" applyNumberFormat="1" applyFont="1" applyFill="1" applyBorder="1" applyAlignment="1" applyProtection="1">
      <alignment horizontal="right" vertical="center" wrapText="1"/>
      <protection hidden="1"/>
    </xf>
    <xf numFmtId="164" fontId="11" fillId="5" borderId="1" xfId="0" applyNumberFormat="1" applyFont="1" applyFill="1" applyBorder="1" applyAlignment="1" applyProtection="1">
      <alignment horizontal="right" vertical="center" wrapText="1"/>
      <protection hidden="1"/>
    </xf>
    <xf numFmtId="164" fontId="11" fillId="5" borderId="3" xfId="0" applyNumberFormat="1" applyFont="1" applyFill="1" applyBorder="1" applyAlignment="1" applyProtection="1">
      <alignment horizontal="right" vertical="center" wrapText="1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9" fontId="1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 applyProtection="1">
      <alignment horizontal="center" vertical="center" textRotation="90" wrapText="1"/>
      <protection hidden="1"/>
    </xf>
    <xf numFmtId="0" fontId="1" fillId="4" borderId="13" xfId="0" applyFont="1" applyFill="1" applyBorder="1" applyAlignment="1" applyProtection="1">
      <alignment horizontal="center" vertical="center" textRotation="90" wrapText="1"/>
      <protection hidden="1"/>
    </xf>
    <xf numFmtId="0" fontId="1" fillId="4" borderId="12" xfId="0" applyFont="1" applyFill="1" applyBorder="1" applyAlignment="1" applyProtection="1">
      <alignment horizontal="center" vertical="center" textRotation="90" wrapText="1"/>
      <protection hidden="1"/>
    </xf>
    <xf numFmtId="9" fontId="12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19" fillId="2" borderId="10" xfId="0" applyFont="1" applyFill="1" applyBorder="1" applyAlignment="1" applyProtection="1">
      <alignment horizontal="left" vertical="center" wrapText="1"/>
      <protection hidden="1"/>
    </xf>
    <xf numFmtId="0" fontId="18" fillId="2" borderId="10" xfId="0" applyFont="1" applyFill="1" applyBorder="1" applyAlignment="1" applyProtection="1">
      <alignment horizontal="left" vertical="center" wrapText="1"/>
      <protection hidden="1"/>
    </xf>
    <xf numFmtId="0" fontId="19" fillId="2" borderId="0" xfId="0" applyFont="1" applyFill="1" applyBorder="1" applyAlignment="1" applyProtection="1">
      <alignment horizontal="justify" vertical="center" wrapText="1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1" fillId="4" borderId="5" xfId="0" applyFont="1" applyFill="1" applyBorder="1" applyAlignment="1" applyProtection="1">
      <alignment horizontal="center" vertical="center" wrapText="1"/>
      <protection hidden="1"/>
    </xf>
    <xf numFmtId="0" fontId="1" fillId="4" borderId="6" xfId="0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0" fontId="1" fillId="4" borderId="11" xfId="0" applyFont="1" applyFill="1" applyBorder="1" applyAlignment="1" applyProtection="1">
      <alignment horizontal="center" vertical="center" wrapText="1"/>
      <protection hidden="1"/>
    </xf>
    <xf numFmtId="0" fontId="1" fillId="4" borderId="8" xfId="0" applyFont="1" applyFill="1" applyBorder="1" applyAlignment="1" applyProtection="1">
      <alignment horizontal="center" vertical="center" wrapText="1"/>
      <protection hidden="1"/>
    </xf>
    <xf numFmtId="0" fontId="1" fillId="4" borderId="12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164" fontId="12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 vertical="center" textRotation="90" wrapText="1"/>
      <protection hidden="1"/>
    </xf>
    <xf numFmtId="0" fontId="11" fillId="0" borderId="4" xfId="0" applyFont="1" applyBorder="1" applyAlignment="1" applyProtection="1">
      <alignment horizontal="center" vertical="center" wrapText="1"/>
      <protection hidden="1"/>
    </xf>
    <xf numFmtId="0" fontId="11" fillId="5" borderId="4" xfId="0" applyFont="1" applyFill="1" applyBorder="1" applyAlignment="1" applyProtection="1">
      <alignment horizontal="center" vertical="center" wrapText="1"/>
      <protection hidden="1"/>
    </xf>
    <xf numFmtId="164" fontId="11" fillId="5" borderId="4" xfId="0" applyNumberFormat="1" applyFont="1" applyFill="1" applyBorder="1" applyAlignment="1" applyProtection="1">
      <alignment horizontal="right" vertical="center" wrapText="1"/>
      <protection hidden="1"/>
    </xf>
    <xf numFmtId="164" fontId="11" fillId="2" borderId="0" xfId="0" applyNumberFormat="1" applyFont="1" applyFill="1" applyBorder="1" applyAlignment="1" applyProtection="1">
      <alignment horizontal="right" vertical="center" wrapText="1"/>
      <protection hidden="1"/>
    </xf>
    <xf numFmtId="164" fontId="1" fillId="4" borderId="4" xfId="0" applyNumberFormat="1" applyFont="1" applyFill="1" applyBorder="1" applyAlignment="1" applyProtection="1">
      <alignment horizontal="right" vertical="center" wrapText="1"/>
      <protection hidden="1"/>
    </xf>
    <xf numFmtId="164" fontId="1" fillId="2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2" borderId="0" xfId="0" applyFont="1" applyFill="1" applyAlignment="1" applyProtection="1">
      <alignment horizontal="justify" vertical="top" wrapText="1"/>
      <protection hidden="1"/>
    </xf>
    <xf numFmtId="0" fontId="6" fillId="2" borderId="0" xfId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 vertical="top" wrapText="1"/>
      <protection hidden="1"/>
    </xf>
    <xf numFmtId="0" fontId="19" fillId="2" borderId="0" xfId="0" applyFont="1" applyFill="1" applyBorder="1" applyAlignment="1" applyProtection="1">
      <alignment horizontal="left" vertical="top" wrapText="1"/>
      <protection locked="0"/>
    </xf>
    <xf numFmtId="0" fontId="25" fillId="2" borderId="0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Border="1"/>
    <xf numFmtId="0" fontId="20" fillId="2" borderId="0" xfId="0" applyFont="1" applyFill="1" applyBorder="1" applyAlignment="1" applyProtection="1">
      <alignment horizontal="left" vertical="top" wrapText="1"/>
      <protection locked="0"/>
    </xf>
    <xf numFmtId="0" fontId="25" fillId="3" borderId="4" xfId="1" applyFont="1" applyFill="1" applyBorder="1" applyAlignment="1" applyProtection="1">
      <alignment horizontal="left" vertical="top" wrapText="1"/>
      <protection hidden="1"/>
    </xf>
    <xf numFmtId="0" fontId="15" fillId="3" borderId="4" xfId="1" applyFont="1" applyFill="1" applyBorder="1" applyAlignment="1" applyProtection="1">
      <alignment horizontal="left" vertical="top" wrapText="1"/>
      <protection hidden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1" fillId="5" borderId="1" xfId="0" applyFont="1" applyFill="1" applyBorder="1" applyAlignment="1" applyProtection="1">
      <alignment horizontal="center" vertical="center" wrapText="1"/>
      <protection hidden="1"/>
    </xf>
    <xf numFmtId="0" fontId="11" fillId="5" borderId="2" xfId="0" applyFont="1" applyFill="1" applyBorder="1" applyAlignment="1" applyProtection="1">
      <alignment horizontal="center" vertical="center" wrapText="1"/>
      <protection hidden="1"/>
    </xf>
    <xf numFmtId="0" fontId="11" fillId="5" borderId="3" xfId="0" applyFont="1" applyFill="1" applyBorder="1" applyAlignment="1" applyProtection="1">
      <alignment horizontal="center" vertical="center" wrapText="1"/>
      <protection hidden="1"/>
    </xf>
    <xf numFmtId="0" fontId="19" fillId="2" borderId="0" xfId="0" applyFont="1" applyFill="1" applyAlignment="1" applyProtection="1">
      <alignment horizontal="justify" vertical="top" wrapText="1"/>
      <protection hidden="1"/>
    </xf>
    <xf numFmtId="164" fontId="8" fillId="4" borderId="4" xfId="0" applyNumberFormat="1" applyFont="1" applyFill="1" applyBorder="1" applyAlignment="1" applyProtection="1">
      <alignment horizontal="right" vertical="center" wrapText="1"/>
      <protection hidden="1"/>
    </xf>
    <xf numFmtId="0" fontId="25" fillId="2" borderId="6" xfId="0" applyFont="1" applyFill="1" applyBorder="1" applyAlignment="1" applyProtection="1">
      <alignment horizontal="center"/>
      <protection hidden="1"/>
    </xf>
    <xf numFmtId="9" fontId="25" fillId="2" borderId="6" xfId="2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20" fillId="2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5" fillId="3" borderId="1" xfId="1" applyFont="1" applyFill="1" applyBorder="1" applyAlignment="1" applyProtection="1">
      <alignment vertical="top"/>
      <protection hidden="1"/>
    </xf>
    <xf numFmtId="0" fontId="25" fillId="3" borderId="2" xfId="1" applyFont="1" applyFill="1" applyBorder="1" applyAlignment="1" applyProtection="1">
      <alignment vertical="top"/>
      <protection hidden="1"/>
    </xf>
    <xf numFmtId="0" fontId="25" fillId="3" borderId="3" xfId="1" applyFont="1" applyFill="1" applyBorder="1" applyAlignment="1" applyProtection="1">
      <alignment vertical="top"/>
      <protection hidden="1"/>
    </xf>
    <xf numFmtId="0" fontId="0" fillId="0" borderId="0" xfId="0" applyAlignment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/>
      <protection hidden="1"/>
    </xf>
    <xf numFmtId="0" fontId="9" fillId="2" borderId="2" xfId="0" applyFont="1" applyFill="1" applyBorder="1" applyAlignment="1" applyProtection="1">
      <alignment horizontal="left" vertical="center"/>
      <protection hidden="1"/>
    </xf>
    <xf numFmtId="0" fontId="9" fillId="2" borderId="3" xfId="0" applyFont="1" applyFill="1" applyBorder="1" applyAlignment="1" applyProtection="1">
      <alignment horizontal="left" vertical="center"/>
      <protection hidden="1"/>
    </xf>
    <xf numFmtId="0" fontId="0" fillId="3" borderId="1" xfId="0" applyFill="1" applyBorder="1" applyAlignment="1" applyProtection="1">
      <alignment horizontal="left"/>
      <protection hidden="1"/>
    </xf>
    <xf numFmtId="0" fontId="0" fillId="3" borderId="2" xfId="0" applyFill="1" applyBorder="1" applyAlignment="1" applyProtection="1">
      <alignment horizontal="left"/>
      <protection hidden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9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0" xfId="0" applyNumberFormat="1" applyFont="1" applyFill="1" applyBorder="1" applyAlignment="1" applyProtection="1">
      <alignment horizontal="right" vertical="center" wrapText="1"/>
      <protection hidden="1"/>
    </xf>
    <xf numFmtId="49" fontId="11" fillId="2" borderId="0" xfId="0" applyNumberFormat="1" applyFont="1" applyFill="1" applyBorder="1" applyAlignment="1" applyProtection="1">
      <alignment horizontal="right" vertical="center" wrapText="1"/>
      <protection hidden="1"/>
    </xf>
    <xf numFmtId="49" fontId="1" fillId="2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1" applyAlignment="1"/>
    <xf numFmtId="0" fontId="25" fillId="0" borderId="0" xfId="0" applyFont="1" applyAlignment="1"/>
    <xf numFmtId="0" fontId="0" fillId="0" borderId="0" xfId="0" applyAlignment="1"/>
    <xf numFmtId="0" fontId="24" fillId="3" borderId="4" xfId="1" applyFont="1" applyFill="1" applyBorder="1" applyAlignment="1" applyProtection="1">
      <alignment horizontal="left" vertical="top" wrapText="1"/>
      <protection hidden="1"/>
    </xf>
  </cellXfs>
  <cellStyles count="3">
    <cellStyle name="Hypertextový odkaz" xfId="1" builtinId="8"/>
    <cellStyle name="Normální" xfId="0" builtinId="0"/>
    <cellStyle name="Procenta" xfId="2" builtinId="5"/>
  </cellStyles>
  <dxfs count="24"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  <dxf>
      <font>
        <color rgb="FFFF0000"/>
      </font>
    </dxf>
    <dxf>
      <font>
        <color rgb="FFFFC00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78296</xdr:colOff>
      <xdr:row>1</xdr:row>
      <xdr:rowOff>59188</xdr:rowOff>
    </xdr:from>
    <xdr:to>
      <xdr:col>12</xdr:col>
      <xdr:colOff>454403</xdr:colOff>
      <xdr:row>34</xdr:row>
      <xdr:rowOff>116512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25229952-9AFF-4954-AB27-9D701F0C676F}"/>
            </a:ext>
          </a:extLst>
        </xdr:cNvPr>
        <xdr:cNvSpPr txBox="1"/>
      </xdr:nvSpPr>
      <xdr:spPr>
        <a:xfrm>
          <a:off x="78296" y="245610"/>
          <a:ext cx="8485465" cy="6209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2000" b="1"/>
            <a:t>Návod k vyplnění formuláře "Předběžná</a:t>
          </a:r>
          <a:r>
            <a:rPr lang="cs-CZ" sz="2000" b="1" baseline="0"/>
            <a:t> studie proveditelnosti - </a:t>
          </a:r>
          <a:r>
            <a:rPr lang="cs-CZ" sz="2000" b="1"/>
            <a:t>Závazná struktura informací o připravovaném strategickém projektu"</a:t>
          </a:r>
        </a:p>
        <a:p>
          <a:endParaRPr lang="cs-CZ" sz="2000"/>
        </a:p>
        <a:p>
          <a:r>
            <a:rPr lang="cs-CZ" sz="2000" b="1"/>
            <a:t>1) Strategický projekt s jedním nositelem bez partnerů </a:t>
          </a:r>
        </a:p>
        <a:p>
          <a:r>
            <a:rPr lang="cs-CZ" sz="2000" b="0"/>
            <a:t>V případě nositele bez partnerů se vyplní pouze list "Zadavatel (Nositel)".</a:t>
          </a:r>
        </a:p>
        <a:p>
          <a:endParaRPr lang="cs-CZ" sz="2000" b="0"/>
        </a:p>
        <a:p>
          <a:r>
            <a:rPr lang="cs-CZ" sz="2000" b="1"/>
            <a:t>2) Strategický projekt s partnery </a:t>
          </a:r>
        </a:p>
        <a:p>
          <a:r>
            <a:rPr lang="cs-CZ" sz="2000" b="0"/>
            <a:t>Nositel vyplní list "Zadavatel (Nositel)" za sebe a uvede údaje a informace pouze (včetně nákladů) pouze k aktivitám a činnostem, které bude zajišťovat sám</a:t>
          </a:r>
        </a:p>
        <a:p>
          <a:r>
            <a:rPr lang="cs-CZ" sz="2000" b="0"/>
            <a:t>Partner či partneři vyplní každý samostatně</a:t>
          </a:r>
          <a:r>
            <a:rPr lang="cs-CZ" sz="2000" b="0" baseline="0"/>
            <a:t> list(y) označení Partner 1 až Partner X, v případě partnerů s finančním příspěvkem včetně všech finančních údajů (náklady připadající na jejich aktivitu, atd.)</a:t>
          </a:r>
        </a:p>
        <a:p>
          <a:r>
            <a:rPr lang="cs-CZ" sz="2000" b="0"/>
            <a:t>Nositel pak doplní na listu "Celková karta" všechny údaje i informace za sebe a partnera či partnery, které se nenačetly automaticky - např. v bodě "3. Stručný popis projektu – abstrakt"</a:t>
          </a:r>
          <a:r>
            <a:rPr lang="cs-CZ" sz="2000" b="0" baseline="0"/>
            <a:t> doplní abstrakt vycházející z informací uvedených na listu </a:t>
          </a:r>
          <a:r>
            <a:rPr lang="cs-CZ" sz="2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"Zadavatel (Nositel)" a</a:t>
          </a:r>
          <a:r>
            <a:rPr lang="cs-CZ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od jednotlivých partnerů, dtto pro Přínosy projektu </a:t>
          </a:r>
          <a:endParaRPr lang="cs-CZ" sz="20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425451</xdr:colOff>
      <xdr:row>7</xdr:row>
      <xdr:rowOff>38100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185"/>
        <a:stretch/>
      </xdr:blipFill>
      <xdr:spPr bwMode="auto">
        <a:xfrm>
          <a:off x="293688" y="190500"/>
          <a:ext cx="2132013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"/>
  <sheetViews>
    <sheetView zoomScale="60" zoomScaleNormal="60" workbookViewId="0">
      <selection activeCell="T28" sqref="T28"/>
    </sheetView>
  </sheetViews>
  <sheetFormatPr defaultColWidth="8.81640625" defaultRowHeight="14.5" x14ac:dyDescent="0.3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/>
  <dimension ref="B1:Z199"/>
  <sheetViews>
    <sheetView zoomScale="80" zoomScaleNormal="80" workbookViewId="0">
      <pane ySplit="1" topLeftCell="A2" activePane="bottomLeft" state="frozen"/>
      <selection pane="bottomLeft" activeCell="H24" sqref="H24:V24"/>
    </sheetView>
  </sheetViews>
  <sheetFormatPr defaultColWidth="9.1796875" defaultRowHeight="14.5" x14ac:dyDescent="0.35"/>
  <cols>
    <col min="1" max="1" width="4.1796875" style="1" customWidth="1"/>
    <col min="2" max="2" width="4" style="1" customWidth="1"/>
    <col min="3" max="3" width="9.6328125" style="1" customWidth="1"/>
    <col min="4" max="4" width="10.81640625" style="1" customWidth="1"/>
    <col min="5" max="22" width="9.6328125" style="1" customWidth="1"/>
    <col min="23" max="24" width="9.1796875" style="1"/>
    <col min="25" max="25" width="4.36328125" style="1" customWidth="1"/>
    <col min="26" max="26" width="4.81640625" style="1" customWidth="1"/>
    <col min="27" max="16384" width="9.1796875" style="1"/>
  </cols>
  <sheetData>
    <row r="1" spans="2:21" ht="15" customHeight="1" x14ac:dyDescent="0.35">
      <c r="B1" s="38" t="s">
        <v>113</v>
      </c>
    </row>
    <row r="2" spans="2:21" ht="15" customHeight="1" x14ac:dyDescent="0.35"/>
    <row r="3" spans="2:21" ht="15" customHeigh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5">
      <c r="P5" s="4" t="s">
        <v>0</v>
      </c>
    </row>
    <row r="6" spans="2:21" ht="15" customHeight="1" x14ac:dyDescent="0.35">
      <c r="P6" s="40" t="s">
        <v>1</v>
      </c>
      <c r="Q6" s="41"/>
      <c r="R6" s="41"/>
      <c r="S6" s="41"/>
      <c r="T6" s="41"/>
    </row>
    <row r="7" spans="2:21" ht="15" customHeight="1" x14ac:dyDescent="0.35">
      <c r="P7" s="40" t="s">
        <v>94</v>
      </c>
      <c r="Q7" s="41"/>
      <c r="R7" s="41"/>
      <c r="S7" s="41"/>
      <c r="T7" s="41"/>
    </row>
    <row r="8" spans="2:21" ht="15" customHeight="1" x14ac:dyDescent="0.35">
      <c r="P8" s="40" t="s">
        <v>95</v>
      </c>
      <c r="Q8" s="41"/>
      <c r="R8" s="41"/>
      <c r="S8" s="41"/>
      <c r="T8" s="41"/>
    </row>
    <row r="9" spans="2:21" ht="15" customHeight="1" x14ac:dyDescent="0.3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1" ht="15" customHeight="1" x14ac:dyDescent="0.35">
      <c r="B10" s="59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31"/>
      <c r="P10" s="40" t="s">
        <v>101</v>
      </c>
      <c r="Q10" s="41"/>
      <c r="R10" s="41"/>
      <c r="S10" s="41"/>
      <c r="T10" s="41"/>
    </row>
    <row r="11" spans="2:21" ht="15" customHeight="1" x14ac:dyDescent="0.3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31"/>
      <c r="P11" s="40" t="s">
        <v>97</v>
      </c>
      <c r="Q11" s="41"/>
      <c r="R11" s="41"/>
      <c r="S11" s="41"/>
      <c r="T11" s="41"/>
    </row>
    <row r="12" spans="2:21" ht="15" customHeigh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31"/>
      <c r="P12" s="57" t="s">
        <v>98</v>
      </c>
      <c r="Q12" s="58"/>
      <c r="R12" s="58"/>
      <c r="S12" s="58"/>
      <c r="T12" s="58"/>
    </row>
    <row r="13" spans="2:21" ht="15" customHeight="1" x14ac:dyDescent="0.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31"/>
      <c r="P13" s="52" t="s">
        <v>134</v>
      </c>
    </row>
    <row r="14" spans="2:21" ht="15" customHeight="1" x14ac:dyDescent="0.3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31"/>
      <c r="P14" s="57" t="s">
        <v>144</v>
      </c>
      <c r="Q14" s="58"/>
      <c r="R14" s="58"/>
      <c r="S14" s="58"/>
      <c r="T14" s="58"/>
    </row>
    <row r="15" spans="2:21" ht="15" customHeight="1" x14ac:dyDescent="0.3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31"/>
      <c r="P15" s="57" t="s">
        <v>145</v>
      </c>
      <c r="Q15" s="58"/>
      <c r="R15" s="58"/>
      <c r="S15" s="58"/>
      <c r="T15" s="58"/>
    </row>
    <row r="16" spans="2:21" ht="15" customHeight="1" x14ac:dyDescent="0.3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31"/>
      <c r="P16" s="57" t="s">
        <v>146</v>
      </c>
      <c r="Q16" s="58"/>
      <c r="R16" s="58"/>
      <c r="S16" s="58"/>
      <c r="T16" s="58"/>
    </row>
    <row r="17" spans="2:22" ht="15" customHeight="1" x14ac:dyDescent="0.3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31"/>
      <c r="P17" s="57" t="s">
        <v>147</v>
      </c>
      <c r="Q17" s="58"/>
      <c r="R17" s="58"/>
      <c r="S17" s="58"/>
      <c r="T17" s="58"/>
    </row>
    <row r="18" spans="2:22" ht="15" customHeight="1" x14ac:dyDescent="0.3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31"/>
      <c r="P18" s="57" t="s">
        <v>148</v>
      </c>
      <c r="Q18" s="58"/>
      <c r="R18" s="58"/>
      <c r="S18" s="58"/>
      <c r="T18" s="58"/>
    </row>
    <row r="19" spans="2:22" ht="15" customHeight="1" x14ac:dyDescent="0.3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31"/>
      <c r="P19" s="57" t="s">
        <v>149</v>
      </c>
      <c r="Q19" s="58"/>
      <c r="R19" s="58"/>
      <c r="S19" s="58"/>
      <c r="T19" s="58"/>
    </row>
    <row r="20" spans="2:22" ht="15" customHeight="1" x14ac:dyDescent="0.3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31"/>
      <c r="P20" s="57" t="s">
        <v>150</v>
      </c>
      <c r="Q20" s="58"/>
      <c r="R20" s="58"/>
      <c r="S20" s="58"/>
      <c r="T20" s="58"/>
    </row>
    <row r="21" spans="2:22" ht="15" customHeight="1" x14ac:dyDescent="0.3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3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5" x14ac:dyDescent="0.45">
      <c r="B23" s="5" t="s">
        <v>1</v>
      </c>
    </row>
    <row r="24" spans="2:22" ht="24" customHeight="1" x14ac:dyDescent="0.35">
      <c r="B24" s="154" t="s">
        <v>90</v>
      </c>
      <c r="C24" s="155"/>
      <c r="D24" s="155"/>
      <c r="E24" s="155"/>
      <c r="F24" s="155"/>
      <c r="G24" s="156"/>
      <c r="H24" s="157"/>
      <c r="I24" s="158"/>
      <c r="J24" s="158"/>
      <c r="K24" s="158"/>
      <c r="L24" s="158"/>
      <c r="M24" s="158"/>
      <c r="N24" s="158"/>
      <c r="O24" s="159"/>
      <c r="P24" s="159"/>
      <c r="Q24" s="159"/>
      <c r="R24" s="159"/>
      <c r="S24" s="159"/>
      <c r="T24" s="159"/>
      <c r="U24" s="159"/>
      <c r="V24" s="160"/>
    </row>
    <row r="25" spans="2:22" ht="24" customHeight="1" x14ac:dyDescent="0.35">
      <c r="B25" s="154" t="s">
        <v>83</v>
      </c>
      <c r="C25" s="155"/>
      <c r="D25" s="155"/>
      <c r="E25" s="155"/>
      <c r="F25" s="155"/>
      <c r="G25" s="156"/>
      <c r="H25" s="157"/>
      <c r="I25" s="158"/>
      <c r="J25" s="158"/>
      <c r="K25" s="158"/>
      <c r="L25" s="158"/>
      <c r="M25" s="158"/>
      <c r="N25" s="158"/>
      <c r="O25" s="159"/>
      <c r="P25" s="159"/>
      <c r="Q25" s="159"/>
      <c r="R25" s="159"/>
      <c r="S25" s="159"/>
      <c r="T25" s="159"/>
      <c r="U25" s="159"/>
      <c r="V25" s="160"/>
    </row>
    <row r="26" spans="2:22" ht="24" customHeight="1" x14ac:dyDescent="0.35">
      <c r="B26" s="154" t="s">
        <v>91</v>
      </c>
      <c r="C26" s="155"/>
      <c r="D26" s="155"/>
      <c r="E26" s="155"/>
      <c r="F26" s="155"/>
      <c r="G26" s="156"/>
      <c r="H26" s="157"/>
      <c r="I26" s="158"/>
      <c r="J26" s="158"/>
      <c r="K26" s="158"/>
      <c r="L26" s="158"/>
      <c r="M26" s="158"/>
      <c r="N26" s="158"/>
      <c r="O26" s="159"/>
      <c r="P26" s="159"/>
      <c r="Q26" s="159"/>
      <c r="R26" s="159"/>
      <c r="S26" s="159"/>
      <c r="T26" s="159"/>
      <c r="U26" s="159"/>
      <c r="V26" s="160"/>
    </row>
    <row r="27" spans="2:22" ht="24" customHeight="1" x14ac:dyDescent="0.35">
      <c r="B27" s="154" t="s">
        <v>128</v>
      </c>
      <c r="C27" s="155"/>
      <c r="D27" s="155"/>
      <c r="E27" s="155"/>
      <c r="F27" s="155"/>
      <c r="G27" s="156"/>
      <c r="H27" s="157"/>
      <c r="I27" s="158"/>
      <c r="J27" s="158"/>
      <c r="K27" s="158"/>
      <c r="L27" s="158"/>
      <c r="M27" s="158"/>
      <c r="N27" s="158"/>
      <c r="O27" s="159"/>
      <c r="P27" s="159"/>
      <c r="Q27" s="159"/>
      <c r="R27" s="159"/>
      <c r="S27" s="159"/>
      <c r="T27" s="159"/>
      <c r="U27" s="159"/>
      <c r="V27" s="160"/>
    </row>
    <row r="28" spans="2:22" ht="24" customHeight="1" x14ac:dyDescent="0.35">
      <c r="B28" s="154" t="s">
        <v>92</v>
      </c>
      <c r="C28" s="155"/>
      <c r="D28" s="155"/>
      <c r="E28" s="155"/>
      <c r="F28" s="155"/>
      <c r="G28" s="156"/>
      <c r="H28" s="157"/>
      <c r="I28" s="158"/>
      <c r="J28" s="158"/>
      <c r="K28" s="158"/>
      <c r="L28" s="158"/>
      <c r="M28" s="158"/>
      <c r="N28" s="158"/>
      <c r="O28" s="159"/>
      <c r="P28" s="159"/>
      <c r="Q28" s="159"/>
      <c r="R28" s="159"/>
      <c r="S28" s="159"/>
      <c r="T28" s="159"/>
      <c r="U28" s="159"/>
      <c r="V28" s="160"/>
    </row>
    <row r="29" spans="2:22" ht="24" customHeight="1" x14ac:dyDescent="0.35">
      <c r="B29" s="154" t="s">
        <v>93</v>
      </c>
      <c r="C29" s="155"/>
      <c r="D29" s="155"/>
      <c r="E29" s="155"/>
      <c r="F29" s="155"/>
      <c r="G29" s="156"/>
      <c r="H29" s="157"/>
      <c r="I29" s="158"/>
      <c r="J29" s="158"/>
      <c r="K29" s="158"/>
      <c r="L29" s="158"/>
      <c r="M29" s="158"/>
      <c r="N29" s="158"/>
      <c r="O29" s="159"/>
      <c r="P29" s="159"/>
      <c r="Q29" s="159"/>
      <c r="R29" s="159"/>
      <c r="S29" s="159"/>
      <c r="T29" s="159"/>
      <c r="U29" s="159"/>
      <c r="V29" s="160"/>
    </row>
    <row r="30" spans="2:22" ht="24" customHeight="1" x14ac:dyDescent="0.35">
      <c r="B30" s="154" t="s">
        <v>86</v>
      </c>
      <c r="C30" s="155"/>
      <c r="D30" s="155"/>
      <c r="E30" s="155"/>
      <c r="F30" s="155"/>
      <c r="G30" s="156"/>
      <c r="H30" s="157"/>
      <c r="I30" s="158"/>
      <c r="J30" s="158"/>
      <c r="K30" s="158"/>
      <c r="L30" s="158"/>
      <c r="M30" s="158"/>
      <c r="N30" s="158"/>
      <c r="O30" s="159"/>
      <c r="P30" s="159"/>
      <c r="Q30" s="159"/>
      <c r="R30" s="159"/>
      <c r="S30" s="159"/>
      <c r="T30" s="159"/>
      <c r="U30" s="159"/>
      <c r="V30" s="160"/>
    </row>
    <row r="31" spans="2:22" ht="15" customHeight="1" x14ac:dyDescent="0.35">
      <c r="B31" s="30"/>
      <c r="C31" s="30"/>
      <c r="M31" s="6"/>
    </row>
    <row r="32" spans="2:22" ht="15" customHeight="1" x14ac:dyDescent="0.35">
      <c r="B32" s="30"/>
      <c r="C32" s="30"/>
      <c r="M32" s="6"/>
    </row>
    <row r="33" spans="2:22" ht="15" customHeight="1" x14ac:dyDescent="0.45">
      <c r="B33" s="7" t="s">
        <v>94</v>
      </c>
      <c r="M33" s="6"/>
    </row>
    <row r="34" spans="2:22" ht="18.5" customHeight="1" x14ac:dyDescent="0.35">
      <c r="B34" s="56" t="s">
        <v>87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 ht="40.25" customHeight="1" x14ac:dyDescent="0.3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</row>
    <row r="36" spans="2:22" ht="15" customHeight="1" x14ac:dyDescent="0.35">
      <c r="B36" s="58"/>
      <c r="C36" s="58"/>
      <c r="E36" s="130"/>
      <c r="F36" s="130"/>
      <c r="M36" s="6"/>
    </row>
    <row r="37" spans="2:22" x14ac:dyDescent="0.35">
      <c r="B37" s="30"/>
      <c r="C37" s="30"/>
    </row>
    <row r="38" spans="2:22" ht="20.25" customHeight="1" x14ac:dyDescent="0.45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25" customHeight="1" x14ac:dyDescent="0.35">
      <c r="B39" s="56" t="s">
        <v>69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2:22" ht="25" customHeight="1" x14ac:dyDescent="0.3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100" customHeight="1" x14ac:dyDescent="0.35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</row>
    <row r="42" spans="2:22" x14ac:dyDescent="0.35">
      <c r="B42" s="58"/>
      <c r="C42" s="58"/>
    </row>
    <row r="43" spans="2:22" x14ac:dyDescent="0.35">
      <c r="B43" s="30"/>
      <c r="C43" s="30"/>
    </row>
    <row r="44" spans="2:22" ht="18.5" x14ac:dyDescent="0.35">
      <c r="B44" s="13" t="s">
        <v>96</v>
      </c>
    </row>
    <row r="45" spans="2:22" x14ac:dyDescent="0.35">
      <c r="B45" s="14" t="s">
        <v>3</v>
      </c>
    </row>
    <row r="46" spans="2:22" ht="25" customHeight="1" x14ac:dyDescent="0.3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100" customHeight="1" x14ac:dyDescent="0.35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</row>
    <row r="48" spans="2:22" x14ac:dyDescent="0.35">
      <c r="B48" s="58"/>
      <c r="C48" s="58"/>
    </row>
    <row r="49" spans="2:22" x14ac:dyDescent="0.35">
      <c r="B49" s="30"/>
      <c r="C49" s="30"/>
    </row>
    <row r="50" spans="2:22" ht="18.5" x14ac:dyDescent="0.35">
      <c r="B50" s="13" t="s">
        <v>101</v>
      </c>
    </row>
    <row r="51" spans="2:22" ht="36.75" customHeight="1" x14ac:dyDescent="0.35">
      <c r="B51" s="131" t="s">
        <v>106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2:22" ht="18.75" customHeight="1" x14ac:dyDescent="0.35">
      <c r="B52" s="15" t="s">
        <v>102</v>
      </c>
    </row>
    <row r="53" spans="2:22" ht="19.5" customHeight="1" x14ac:dyDescent="0.3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35"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2"/>
    </row>
    <row r="55" spans="2:22" x14ac:dyDescent="0.35">
      <c r="B55" s="58"/>
      <c r="C55" s="58"/>
    </row>
    <row r="56" spans="2:22" x14ac:dyDescent="0.35">
      <c r="B56" s="30"/>
      <c r="C56" s="30"/>
    </row>
    <row r="57" spans="2:22" ht="18.5" x14ac:dyDescent="0.35">
      <c r="B57" s="13" t="s">
        <v>97</v>
      </c>
    </row>
    <row r="58" spans="2:22" ht="40.25" customHeight="1" x14ac:dyDescent="0.35">
      <c r="B58" s="129" t="s">
        <v>70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</row>
    <row r="59" spans="2:22" ht="59.5" customHeight="1" x14ac:dyDescent="0.35">
      <c r="B59" s="129" t="s">
        <v>72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2:22" ht="16.5" customHeight="1" x14ac:dyDescent="0.3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" customHeight="1" x14ac:dyDescent="0.35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/>
    </row>
    <row r="62" spans="2:22" x14ac:dyDescent="0.35">
      <c r="B62" s="130"/>
      <c r="C62" s="130"/>
    </row>
    <row r="63" spans="2:22" ht="13.75" customHeight="1" x14ac:dyDescent="0.35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 x14ac:dyDescent="0.35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</row>
    <row r="65" spans="2:22" ht="13.75" customHeight="1" x14ac:dyDescent="0.35">
      <c r="B65" s="58"/>
      <c r="C65" s="58"/>
    </row>
    <row r="66" spans="2:22" ht="13.75" customHeight="1" x14ac:dyDescent="0.35">
      <c r="B66" s="30"/>
      <c r="C66" s="30"/>
    </row>
    <row r="67" spans="2:22" ht="18.5" x14ac:dyDescent="0.35">
      <c r="B67" s="13" t="s">
        <v>98</v>
      </c>
    </row>
    <row r="68" spans="2:22" ht="76.5" customHeight="1" x14ac:dyDescent="0.35">
      <c r="B68" s="129" t="s">
        <v>103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" customHeight="1" x14ac:dyDescent="0.3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</row>
    <row r="71" spans="2:22" x14ac:dyDescent="0.35">
      <c r="B71" s="58"/>
      <c r="C71" s="58"/>
    </row>
    <row r="72" spans="2:22" x14ac:dyDescent="0.35">
      <c r="B72" s="41"/>
      <c r="C72" s="41"/>
    </row>
    <row r="73" spans="2:22" s="42" customFormat="1" ht="18.5" x14ac:dyDescent="0.45">
      <c r="B73" s="43" t="s">
        <v>134</v>
      </c>
      <c r="C73" s="44"/>
    </row>
    <row r="74" spans="2:22" s="42" customFormat="1" ht="100.5" customHeight="1" x14ac:dyDescent="0.35">
      <c r="B74" s="142" t="s">
        <v>135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2:22" s="42" customFormat="1" ht="15" customHeight="1" x14ac:dyDescent="0.35">
      <c r="B75" s="45" t="s">
        <v>136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 x14ac:dyDescent="0.35">
      <c r="B76" s="146" t="s">
        <v>137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2:22" s="42" customFormat="1" ht="15" customHeight="1" x14ac:dyDescent="0.35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 x14ac:dyDescent="0.35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</row>
    <row r="79" spans="2:22" s="42" customFormat="1" ht="15" customHeight="1" x14ac:dyDescent="0.3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 x14ac:dyDescent="0.35">
      <c r="B80" s="147" t="s">
        <v>138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</row>
    <row r="81" spans="2:22" s="42" customFormat="1" ht="15" customHeight="1" x14ac:dyDescent="0.35">
      <c r="B81" s="132" t="s">
        <v>139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</row>
    <row r="82" spans="2:22" s="42" customFormat="1" ht="15" customHeight="1" x14ac:dyDescent="0.35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 x14ac:dyDescent="0.35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/>
    </row>
    <row r="84" spans="2:22" s="42" customFormat="1" ht="15" customHeight="1" x14ac:dyDescent="0.3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 x14ac:dyDescent="0.35">
      <c r="B85" s="135" t="s">
        <v>140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</row>
    <row r="86" spans="2:22" s="42" customFormat="1" ht="15" customHeight="1" x14ac:dyDescent="0.35">
      <c r="B86" s="132" t="s">
        <v>141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</row>
    <row r="87" spans="2:22" s="42" customFormat="1" ht="15" customHeight="1" x14ac:dyDescent="0.35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 x14ac:dyDescent="0.35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5"/>
    </row>
    <row r="89" spans="2:22" s="42" customFormat="1" ht="15" customHeight="1" x14ac:dyDescent="0.3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 x14ac:dyDescent="0.35">
      <c r="B90" s="135" t="s">
        <v>142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2:22" s="42" customFormat="1" ht="15" customHeight="1" x14ac:dyDescent="0.35">
      <c r="B91" s="132" t="s">
        <v>143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</row>
    <row r="92" spans="2:22" s="42" customFormat="1" ht="15" customHeight="1" x14ac:dyDescent="0.35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 x14ac:dyDescent="0.35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/>
    </row>
    <row r="94" spans="2:22" s="42" customFormat="1" x14ac:dyDescent="0.35">
      <c r="B94" s="134"/>
      <c r="C94" s="134"/>
    </row>
    <row r="95" spans="2:22" x14ac:dyDescent="0.35">
      <c r="B95" s="30"/>
      <c r="C95" s="30"/>
    </row>
    <row r="96" spans="2:22" ht="18.5" x14ac:dyDescent="0.35">
      <c r="B96" s="13" t="s">
        <v>144</v>
      </c>
    </row>
    <row r="97" spans="2:22" ht="49.5" customHeight="1" x14ac:dyDescent="0.35">
      <c r="B97" s="129" t="s">
        <v>104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</row>
    <row r="98" spans="2:22" ht="15.5" x14ac:dyDescent="0.35">
      <c r="B98" s="15" t="s">
        <v>6</v>
      </c>
    </row>
    <row r="99" spans="2:22" x14ac:dyDescent="0.35">
      <c r="B99" s="10" t="s">
        <v>7</v>
      </c>
    </row>
    <row r="100" spans="2:22" ht="16.5" customHeight="1" x14ac:dyDescent="0.35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 x14ac:dyDescent="0.35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/>
    </row>
    <row r="102" spans="2:22" ht="22.5" customHeight="1" x14ac:dyDescent="0.35">
      <c r="B102" s="15" t="s">
        <v>8</v>
      </c>
    </row>
    <row r="103" spans="2:22" ht="34.25" customHeight="1" x14ac:dyDescent="0.35">
      <c r="B103" s="56" t="s">
        <v>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2:22" ht="18" customHeight="1" x14ac:dyDescent="0.35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 x14ac:dyDescent="0.35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5"/>
    </row>
    <row r="106" spans="2:22" ht="24.75" customHeight="1" x14ac:dyDescent="0.35">
      <c r="B106" s="15" t="s">
        <v>10</v>
      </c>
    </row>
    <row r="107" spans="2:22" ht="50.25" customHeight="1" x14ac:dyDescent="0.35">
      <c r="B107" s="56" t="s">
        <v>105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2:22" ht="16.5" customHeight="1" x14ac:dyDescent="0.35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 x14ac:dyDescent="0.35"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/>
    </row>
    <row r="110" spans="2:22" ht="23.25" customHeight="1" x14ac:dyDescent="0.35">
      <c r="B110" s="15" t="s">
        <v>11</v>
      </c>
    </row>
    <row r="111" spans="2:22" ht="64.5" customHeight="1" x14ac:dyDescent="0.35">
      <c r="B111" s="56" t="s">
        <v>12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2:22" ht="18" customHeight="1" x14ac:dyDescent="0.35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 x14ac:dyDescent="0.35"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</row>
    <row r="114" spans="2:22" x14ac:dyDescent="0.35">
      <c r="B114" s="58"/>
      <c r="C114" s="58"/>
    </row>
    <row r="115" spans="2:22" x14ac:dyDescent="0.35">
      <c r="B115" s="30"/>
      <c r="C115" s="30"/>
    </row>
    <row r="116" spans="2:22" ht="18.5" x14ac:dyDescent="0.35">
      <c r="B116" s="13" t="s">
        <v>145</v>
      </c>
    </row>
    <row r="117" spans="2:22" x14ac:dyDescent="0.35">
      <c r="B117" s="56" t="s">
        <v>13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2:22" ht="31.25" customHeight="1" x14ac:dyDescent="0.35">
      <c r="B118" s="85" t="s">
        <v>14</v>
      </c>
      <c r="C118" s="94"/>
      <c r="D118" s="94"/>
      <c r="E118" s="94"/>
      <c r="F118" s="86"/>
      <c r="G118" s="85" t="s">
        <v>15</v>
      </c>
      <c r="H118" s="86"/>
      <c r="I118" s="85" t="s">
        <v>16</v>
      </c>
      <c r="J118" s="86"/>
      <c r="K118" s="85" t="s">
        <v>17</v>
      </c>
      <c r="L118" s="86"/>
      <c r="M118" s="85" t="s">
        <v>18</v>
      </c>
      <c r="N118" s="86"/>
      <c r="O118" s="85" t="s">
        <v>19</v>
      </c>
      <c r="P118" s="86"/>
      <c r="Q118" s="85" t="s">
        <v>20</v>
      </c>
      <c r="R118" s="86"/>
      <c r="S118" s="85" t="s">
        <v>21</v>
      </c>
      <c r="T118" s="86"/>
      <c r="U118" s="85" t="s">
        <v>22</v>
      </c>
      <c r="V118" s="86"/>
    </row>
    <row r="119" spans="2:22" ht="28.25" customHeight="1" x14ac:dyDescent="0.35">
      <c r="B119" s="95" t="s">
        <v>23</v>
      </c>
      <c r="C119" s="120" t="s">
        <v>24</v>
      </c>
      <c r="D119" s="138"/>
      <c r="E119" s="138"/>
      <c r="F119" s="121"/>
      <c r="G119" s="76"/>
      <c r="H119" s="78"/>
      <c r="I119" s="76"/>
      <c r="J119" s="78"/>
      <c r="K119" s="76"/>
      <c r="L119" s="78"/>
      <c r="M119" s="76"/>
      <c r="N119" s="78"/>
      <c r="O119" s="76"/>
      <c r="P119" s="78"/>
      <c r="Q119" s="76"/>
      <c r="R119" s="78"/>
      <c r="S119" s="76"/>
      <c r="T119" s="78"/>
      <c r="U119" s="76"/>
      <c r="V119" s="78"/>
    </row>
    <row r="120" spans="2:22" ht="25.75" customHeight="1" x14ac:dyDescent="0.35">
      <c r="B120" s="96"/>
      <c r="C120" s="120" t="s">
        <v>25</v>
      </c>
      <c r="D120" s="138"/>
      <c r="E120" s="138"/>
      <c r="F120" s="121"/>
      <c r="G120" s="76"/>
      <c r="H120" s="78"/>
      <c r="I120" s="76"/>
      <c r="J120" s="78"/>
      <c r="K120" s="76"/>
      <c r="L120" s="78"/>
      <c r="M120" s="76"/>
      <c r="N120" s="78"/>
      <c r="O120" s="76"/>
      <c r="P120" s="78"/>
      <c r="Q120" s="76"/>
      <c r="R120" s="78"/>
      <c r="S120" s="76"/>
      <c r="T120" s="78"/>
      <c r="U120" s="76"/>
      <c r="V120" s="78"/>
    </row>
    <row r="121" spans="2:22" ht="32.5" customHeight="1" x14ac:dyDescent="0.35">
      <c r="B121" s="96"/>
      <c r="C121" s="120" t="s">
        <v>26</v>
      </c>
      <c r="D121" s="138"/>
      <c r="E121" s="138"/>
      <c r="F121" s="121"/>
      <c r="G121" s="76"/>
      <c r="H121" s="78"/>
      <c r="I121" s="76"/>
      <c r="J121" s="78"/>
      <c r="K121" s="76"/>
      <c r="L121" s="78"/>
      <c r="M121" s="76"/>
      <c r="N121" s="78"/>
      <c r="O121" s="76"/>
      <c r="P121" s="78"/>
      <c r="Q121" s="76"/>
      <c r="R121" s="78"/>
      <c r="S121" s="76"/>
      <c r="T121" s="78"/>
      <c r="U121" s="76"/>
      <c r="V121" s="78"/>
    </row>
    <row r="122" spans="2:22" ht="24.5" customHeight="1" x14ac:dyDescent="0.35">
      <c r="B122" s="97"/>
      <c r="C122" s="139" t="s">
        <v>27</v>
      </c>
      <c r="D122" s="140"/>
      <c r="E122" s="140"/>
      <c r="F122" s="141"/>
      <c r="G122" s="89">
        <f>SUM(G119:H121)</f>
        <v>0</v>
      </c>
      <c r="H122" s="90"/>
      <c r="I122" s="89">
        <f t="shared" ref="I122" si="0">SUM(I119:J121)</f>
        <v>0</v>
      </c>
      <c r="J122" s="90"/>
      <c r="K122" s="89">
        <f t="shared" ref="K122" si="1">SUM(K119:L121)</f>
        <v>0</v>
      </c>
      <c r="L122" s="90"/>
      <c r="M122" s="89">
        <f t="shared" ref="M122" si="2">SUM(M119:N121)</f>
        <v>0</v>
      </c>
      <c r="N122" s="90"/>
      <c r="O122" s="89">
        <f t="shared" ref="O122" si="3">SUM(O119:P121)</f>
        <v>0</v>
      </c>
      <c r="P122" s="90"/>
      <c r="Q122" s="89">
        <f t="shared" ref="Q122" si="4">SUM(Q119:R121)</f>
        <v>0</v>
      </c>
      <c r="R122" s="90"/>
      <c r="S122" s="89">
        <f t="shared" ref="S122" si="5">SUM(S119:T121)</f>
        <v>0</v>
      </c>
      <c r="T122" s="90"/>
      <c r="U122" s="89">
        <f t="shared" ref="U122" si="6">SUM(U119:V121)</f>
        <v>0</v>
      </c>
      <c r="V122" s="90"/>
    </row>
    <row r="123" spans="2:22" ht="22.75" customHeight="1" x14ac:dyDescent="0.35">
      <c r="B123" s="95" t="s">
        <v>28</v>
      </c>
      <c r="C123" s="120" t="s">
        <v>29</v>
      </c>
      <c r="D123" s="138"/>
      <c r="E123" s="138"/>
      <c r="F123" s="121"/>
      <c r="G123" s="76"/>
      <c r="H123" s="78"/>
      <c r="I123" s="76"/>
      <c r="J123" s="78"/>
      <c r="K123" s="76"/>
      <c r="L123" s="78"/>
      <c r="M123" s="76"/>
      <c r="N123" s="78"/>
      <c r="O123" s="76"/>
      <c r="P123" s="78"/>
      <c r="Q123" s="76"/>
      <c r="R123" s="78"/>
      <c r="S123" s="76"/>
      <c r="T123" s="78"/>
      <c r="U123" s="76"/>
      <c r="V123" s="78"/>
    </row>
    <row r="124" spans="2:22" ht="27" customHeight="1" x14ac:dyDescent="0.35">
      <c r="B124" s="96"/>
      <c r="C124" s="120" t="s">
        <v>30</v>
      </c>
      <c r="D124" s="138"/>
      <c r="E124" s="138"/>
      <c r="F124" s="121"/>
      <c r="G124" s="76"/>
      <c r="H124" s="78"/>
      <c r="I124" s="76"/>
      <c r="J124" s="78"/>
      <c r="K124" s="76"/>
      <c r="L124" s="78"/>
      <c r="M124" s="76"/>
      <c r="N124" s="78"/>
      <c r="O124" s="76"/>
      <c r="P124" s="78"/>
      <c r="Q124" s="76"/>
      <c r="R124" s="78"/>
      <c r="S124" s="76"/>
      <c r="T124" s="78"/>
      <c r="U124" s="76"/>
      <c r="V124" s="78"/>
    </row>
    <row r="125" spans="2:22" ht="26.5" customHeight="1" x14ac:dyDescent="0.35">
      <c r="B125" s="97"/>
      <c r="C125" s="139" t="s">
        <v>31</v>
      </c>
      <c r="D125" s="140"/>
      <c r="E125" s="140"/>
      <c r="F125" s="141"/>
      <c r="G125" s="89">
        <f>SUM(G123:H124)</f>
        <v>0</v>
      </c>
      <c r="H125" s="90"/>
      <c r="I125" s="89">
        <f t="shared" ref="I125" si="7">SUM(I123:J124)</f>
        <v>0</v>
      </c>
      <c r="J125" s="90"/>
      <c r="K125" s="89">
        <f t="shared" ref="K125" si="8">SUM(K123:L124)</f>
        <v>0</v>
      </c>
      <c r="L125" s="90"/>
      <c r="M125" s="89">
        <f t="shared" ref="M125" si="9">SUM(M123:N124)</f>
        <v>0</v>
      </c>
      <c r="N125" s="90"/>
      <c r="O125" s="89">
        <f t="shared" ref="O125" si="10">SUM(O123:P124)</f>
        <v>0</v>
      </c>
      <c r="P125" s="90"/>
      <c r="Q125" s="89">
        <f t="shared" ref="Q125" si="11">SUM(Q123:R124)</f>
        <v>0</v>
      </c>
      <c r="R125" s="90"/>
      <c r="S125" s="89">
        <f t="shared" ref="S125" si="12">SUM(S123:T124)</f>
        <v>0</v>
      </c>
      <c r="T125" s="90"/>
      <c r="U125" s="89">
        <v>0</v>
      </c>
      <c r="V125" s="90"/>
    </row>
    <row r="126" spans="2:22" ht="28.75" customHeight="1" x14ac:dyDescent="0.35">
      <c r="B126" s="85" t="s">
        <v>32</v>
      </c>
      <c r="C126" s="94"/>
      <c r="D126" s="94"/>
      <c r="E126" s="94"/>
      <c r="F126" s="86"/>
      <c r="G126" s="87">
        <f>SUM(G122+G125)</f>
        <v>0</v>
      </c>
      <c r="H126" s="88"/>
      <c r="I126" s="87">
        <f t="shared" ref="I126" si="13">SUM(I122+I125)</f>
        <v>0</v>
      </c>
      <c r="J126" s="88"/>
      <c r="K126" s="87">
        <f t="shared" ref="K126" si="14">SUM(K122+K125)</f>
        <v>0</v>
      </c>
      <c r="L126" s="88"/>
      <c r="M126" s="87">
        <f t="shared" ref="M126" si="15">SUM(M122+M125)</f>
        <v>0</v>
      </c>
      <c r="N126" s="88"/>
      <c r="O126" s="87">
        <f t="shared" ref="O126" si="16">SUM(O122+O125)</f>
        <v>0</v>
      </c>
      <c r="P126" s="88"/>
      <c r="Q126" s="87">
        <f t="shared" ref="Q126" si="17">SUM(Q122+Q125)</f>
        <v>0</v>
      </c>
      <c r="R126" s="88"/>
      <c r="S126" s="87">
        <f t="shared" ref="S126" si="18">SUM(S122+S125)</f>
        <v>0</v>
      </c>
      <c r="T126" s="88"/>
      <c r="U126" s="87">
        <f t="shared" ref="U126" si="19">SUM(U122+U125)</f>
        <v>0</v>
      </c>
      <c r="V126" s="88"/>
    </row>
    <row r="127" spans="2:22" x14ac:dyDescent="0.35">
      <c r="B127" s="30"/>
      <c r="C127" s="30"/>
    </row>
    <row r="128" spans="2:22" ht="28.25" customHeight="1" x14ac:dyDescent="0.35">
      <c r="B128" s="79" t="s">
        <v>33</v>
      </c>
      <c r="C128" s="79"/>
      <c r="D128" s="79"/>
      <c r="E128" s="79"/>
      <c r="F128" s="79"/>
      <c r="G128" s="143">
        <f>SUM(G126:V126)</f>
        <v>0</v>
      </c>
      <c r="H128" s="143"/>
      <c r="I128" s="143"/>
      <c r="J128" s="143"/>
    </row>
    <row r="129" spans="2:22" x14ac:dyDescent="0.35">
      <c r="B129" s="30"/>
      <c r="C129" s="30"/>
    </row>
    <row r="130" spans="2:22" ht="22.5" customHeight="1" x14ac:dyDescent="0.35">
      <c r="B130" s="15" t="s">
        <v>34</v>
      </c>
    </row>
    <row r="131" spans="2:22" ht="17.25" customHeight="1" x14ac:dyDescent="0.35">
      <c r="B131" s="16" t="s">
        <v>35</v>
      </c>
    </row>
    <row r="132" spans="2:22" ht="17.25" customHeight="1" x14ac:dyDescent="0.35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 x14ac:dyDescent="0.35"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2"/>
    </row>
    <row r="134" spans="2:22" x14ac:dyDescent="0.35">
      <c r="B134" s="58"/>
      <c r="C134" s="58"/>
    </row>
    <row r="135" spans="2:22" x14ac:dyDescent="0.35">
      <c r="B135" s="30"/>
      <c r="C135" s="30"/>
    </row>
    <row r="136" spans="2:22" ht="18.5" x14ac:dyDescent="0.35">
      <c r="B136" s="13" t="s">
        <v>146</v>
      </c>
    </row>
    <row r="137" spans="2:22" ht="19.5" customHeight="1" x14ac:dyDescent="0.35">
      <c r="B137" s="84" t="s">
        <v>132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spans="2:22" ht="34.5" customHeight="1" x14ac:dyDescent="0.35">
      <c r="B138" s="79" t="s">
        <v>36</v>
      </c>
      <c r="C138" s="79"/>
      <c r="D138" s="79"/>
      <c r="E138" s="79" t="s">
        <v>133</v>
      </c>
      <c r="F138" s="79"/>
      <c r="G138" s="79" t="s">
        <v>37</v>
      </c>
      <c r="H138" s="79"/>
      <c r="I138" s="79"/>
      <c r="J138" s="79"/>
      <c r="K138" s="79" t="s">
        <v>38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2:22" ht="30" customHeight="1" x14ac:dyDescent="0.35">
      <c r="B139" s="93" t="s">
        <v>82</v>
      </c>
      <c r="C139" s="93"/>
      <c r="D139" s="93"/>
      <c r="E139" s="98"/>
      <c r="F139" s="98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spans="2:22" ht="30" customHeight="1" x14ac:dyDescent="0.35">
      <c r="B140" s="93" t="s">
        <v>82</v>
      </c>
      <c r="C140" s="93"/>
      <c r="D140" s="93"/>
      <c r="E140" s="161"/>
      <c r="F140" s="161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spans="2:22" ht="30" customHeight="1" x14ac:dyDescent="0.35">
      <c r="B141" s="93" t="s">
        <v>82</v>
      </c>
      <c r="C141" s="93"/>
      <c r="D141" s="93"/>
      <c r="E141" s="161"/>
      <c r="F141" s="161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</row>
    <row r="142" spans="2:22" x14ac:dyDescent="0.35">
      <c r="B142" s="144" t="s">
        <v>129</v>
      </c>
      <c r="C142" s="144"/>
      <c r="D142" s="144"/>
      <c r="E142" s="145">
        <f>SUM(E139:F141)</f>
        <v>0</v>
      </c>
      <c r="F142" s="145"/>
    </row>
    <row r="143" spans="2:22" x14ac:dyDescent="0.35">
      <c r="B143" s="30"/>
      <c r="C143" s="30"/>
    </row>
    <row r="144" spans="2:22" ht="18.5" x14ac:dyDescent="0.35">
      <c r="B144" s="13" t="s">
        <v>147</v>
      </c>
    </row>
    <row r="145" spans="2:26" ht="66" customHeight="1" x14ac:dyDescent="0.35">
      <c r="B145" s="105" t="s">
        <v>39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2:26" ht="21" customHeight="1" x14ac:dyDescent="0.35">
      <c r="B146" s="17" t="s">
        <v>40</v>
      </c>
    </row>
    <row r="147" spans="2:26" x14ac:dyDescent="0.35">
      <c r="B147" s="108" t="s">
        <v>41</v>
      </c>
      <c r="C147" s="108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2:26" x14ac:dyDescent="0.3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6" ht="15" customHeight="1" x14ac:dyDescent="0.35">
      <c r="B149" s="109" t="s">
        <v>42</v>
      </c>
      <c r="C149" s="110"/>
      <c r="D149" s="110"/>
      <c r="E149" s="111"/>
      <c r="F149" s="115" t="s">
        <v>43</v>
      </c>
      <c r="G149" s="115" t="s">
        <v>44</v>
      </c>
      <c r="H149" s="106">
        <f>D147</f>
        <v>2021</v>
      </c>
      <c r="I149" s="107"/>
      <c r="J149" s="106">
        <f>H149+1</f>
        <v>2022</v>
      </c>
      <c r="K149" s="107"/>
      <c r="L149" s="106">
        <f t="shared" ref="L149" si="20">J149+1</f>
        <v>2023</v>
      </c>
      <c r="M149" s="107"/>
      <c r="N149" s="106">
        <f t="shared" ref="N149" si="21">L149+1</f>
        <v>2024</v>
      </c>
      <c r="O149" s="107"/>
      <c r="P149" s="106">
        <f t="shared" ref="P149" si="22">N149+1</f>
        <v>2025</v>
      </c>
      <c r="Q149" s="107"/>
      <c r="R149" s="106">
        <f t="shared" ref="R149" si="23">P149+1</f>
        <v>2026</v>
      </c>
      <c r="S149" s="107"/>
      <c r="T149" s="106">
        <f t="shared" ref="T149" si="24">R149+1</f>
        <v>2027</v>
      </c>
      <c r="U149" s="107"/>
      <c r="V149" s="20">
        <f>T149+1</f>
        <v>2028</v>
      </c>
    </row>
    <row r="150" spans="2:26" ht="15" customHeight="1" x14ac:dyDescent="0.35">
      <c r="B150" s="112"/>
      <c r="C150" s="113"/>
      <c r="D150" s="113"/>
      <c r="E150" s="114"/>
      <c r="F150" s="116"/>
      <c r="G150" s="116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x14ac:dyDescent="0.35">
      <c r="B151" s="22" t="s">
        <v>47</v>
      </c>
      <c r="C151" s="100"/>
      <c r="D151" s="101"/>
      <c r="E151" s="102"/>
      <c r="F151" s="23"/>
      <c r="G151" s="23"/>
      <c r="H151" s="24">
        <f t="shared" ref="H151:V166" si="25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x14ac:dyDescent="0.35">
      <c r="B152" s="22" t="s">
        <v>48</v>
      </c>
      <c r="C152" s="100"/>
      <c r="D152" s="101"/>
      <c r="E152" s="102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t="shared" ref="Y152:Z165" si="26">IF(F152="","",VLOOKUP(F152,$W$151:$X$165,2,FALSE))</f>
        <v/>
      </c>
      <c r="Z152" s="25" t="str">
        <f t="shared" si="26"/>
        <v/>
      </c>
    </row>
    <row r="153" spans="2:26" x14ac:dyDescent="0.35">
      <c r="B153" s="22" t="s">
        <v>49</v>
      </c>
      <c r="C153" s="100"/>
      <c r="D153" s="101"/>
      <c r="E153" s="102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x14ac:dyDescent="0.35">
      <c r="B154" s="22" t="s">
        <v>50</v>
      </c>
      <c r="C154" s="100"/>
      <c r="D154" s="101"/>
      <c r="E154" s="102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x14ac:dyDescent="0.35">
      <c r="B155" s="22" t="s">
        <v>51</v>
      </c>
      <c r="C155" s="100"/>
      <c r="D155" s="101"/>
      <c r="E155" s="102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x14ac:dyDescent="0.35">
      <c r="B156" s="22" t="s">
        <v>52</v>
      </c>
      <c r="C156" s="100"/>
      <c r="D156" s="101"/>
      <c r="E156" s="102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x14ac:dyDescent="0.35">
      <c r="B157" s="22" t="s">
        <v>53</v>
      </c>
      <c r="C157" s="100"/>
      <c r="D157" s="101"/>
      <c r="E157" s="102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x14ac:dyDescent="0.35">
      <c r="B158" s="22" t="s">
        <v>54</v>
      </c>
      <c r="C158" s="100"/>
      <c r="D158" s="101"/>
      <c r="E158" s="102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x14ac:dyDescent="0.35">
      <c r="B159" s="22" t="s">
        <v>55</v>
      </c>
      <c r="C159" s="100"/>
      <c r="D159" s="101"/>
      <c r="E159" s="102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x14ac:dyDescent="0.35">
      <c r="B160" s="22" t="s">
        <v>56</v>
      </c>
      <c r="C160" s="100"/>
      <c r="D160" s="101"/>
      <c r="E160" s="102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x14ac:dyDescent="0.35">
      <c r="B161" s="22" t="s">
        <v>57</v>
      </c>
      <c r="C161" s="100"/>
      <c r="D161" s="101"/>
      <c r="E161" s="102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x14ac:dyDescent="0.35">
      <c r="B162" s="22" t="s">
        <v>58</v>
      </c>
      <c r="C162" s="100"/>
      <c r="D162" s="101"/>
      <c r="E162" s="102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x14ac:dyDescent="0.35">
      <c r="B163" s="22" t="s">
        <v>59</v>
      </c>
      <c r="C163" s="100"/>
      <c r="D163" s="101"/>
      <c r="E163" s="102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x14ac:dyDescent="0.35">
      <c r="B164" s="22" t="s">
        <v>60</v>
      </c>
      <c r="C164" s="100"/>
      <c r="D164" s="101"/>
      <c r="E164" s="102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x14ac:dyDescent="0.35">
      <c r="B165" s="22" t="s">
        <v>61</v>
      </c>
      <c r="C165" s="100"/>
      <c r="D165" s="101"/>
      <c r="E165" s="102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6" x14ac:dyDescent="0.35">
      <c r="B166" s="22" t="s">
        <v>62</v>
      </c>
      <c r="C166" s="100"/>
      <c r="D166" s="101"/>
      <c r="E166" s="102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6" x14ac:dyDescent="0.35">
      <c r="B167" s="22" t="s">
        <v>63</v>
      </c>
      <c r="C167" s="100"/>
      <c r="D167" s="101"/>
      <c r="E167" s="102"/>
      <c r="F167" s="23"/>
      <c r="G167" s="23"/>
      <c r="H167" s="24">
        <f t="shared" ref="H167:V170" si="27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6" x14ac:dyDescent="0.35">
      <c r="B168" s="22" t="s">
        <v>64</v>
      </c>
      <c r="C168" s="100"/>
      <c r="D168" s="101"/>
      <c r="E168" s="102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6" x14ac:dyDescent="0.35">
      <c r="B169" s="22" t="s">
        <v>65</v>
      </c>
      <c r="C169" s="100"/>
      <c r="D169" s="101"/>
      <c r="E169" s="102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6" x14ac:dyDescent="0.35">
      <c r="B170" s="22" t="s">
        <v>66</v>
      </c>
      <c r="C170" s="100"/>
      <c r="D170" s="101"/>
      <c r="E170" s="102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26" x14ac:dyDescent="0.35">
      <c r="B171" s="58"/>
      <c r="C171" s="58"/>
    </row>
    <row r="172" spans="2:26" x14ac:dyDescent="0.35">
      <c r="B172" s="30"/>
      <c r="C172" s="30"/>
    </row>
    <row r="173" spans="2:26" ht="18.5" x14ac:dyDescent="0.35">
      <c r="B173" s="13" t="s">
        <v>148</v>
      </c>
    </row>
    <row r="174" spans="2:26" x14ac:dyDescent="0.35">
      <c r="B174" s="84" t="s">
        <v>100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</row>
    <row r="175" spans="2:26" ht="20.25" customHeight="1" x14ac:dyDescent="0.35">
      <c r="B175" s="9" t="s">
        <v>2</v>
      </c>
      <c r="H175" s="10"/>
      <c r="V175" s="11" t="str">
        <f>CONCATENATE("Napsáno ",LEN(B176)," z 900 znaků")</f>
        <v>Napsáno 0 z 900 znaků</v>
      </c>
    </row>
    <row r="176" spans="2:26" ht="150" customHeight="1" x14ac:dyDescent="0.35"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2"/>
    </row>
    <row r="177" spans="2:24" x14ac:dyDescent="0.35">
      <c r="B177" s="58"/>
      <c r="C177" s="58"/>
    </row>
    <row r="178" spans="2:24" x14ac:dyDescent="0.35">
      <c r="B178" s="30"/>
      <c r="C178" s="30"/>
    </row>
    <row r="179" spans="2:24" ht="18.5" x14ac:dyDescent="0.35">
      <c r="B179" s="13" t="s">
        <v>149</v>
      </c>
    </row>
    <row r="180" spans="2:24" ht="36" customHeight="1" x14ac:dyDescent="0.35">
      <c r="B180" s="84" t="s">
        <v>67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2:24" ht="20.25" customHeight="1" x14ac:dyDescent="0.35">
      <c r="B181" s="9" t="s">
        <v>2</v>
      </c>
      <c r="H181" s="10"/>
      <c r="V181" s="11" t="str">
        <f>CONCATENATE("Napsáno ",LEN(B182)," z 900 znaků")</f>
        <v>Napsáno 0 z 900 znaků</v>
      </c>
    </row>
    <row r="182" spans="2:24" ht="150" customHeight="1" x14ac:dyDescent="0.35"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2"/>
    </row>
    <row r="183" spans="2:24" x14ac:dyDescent="0.35">
      <c r="B183" s="130"/>
      <c r="C183" s="130"/>
    </row>
    <row r="185" spans="2:24" ht="18.5" x14ac:dyDescent="0.35">
      <c r="B185" s="13" t="s">
        <v>150</v>
      </c>
    </row>
    <row r="186" spans="2:24" ht="33.75" customHeight="1" x14ac:dyDescent="0.35">
      <c r="B186" s="84" t="s">
        <v>68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</row>
    <row r="187" spans="2:24" ht="18.75" customHeight="1" x14ac:dyDescent="0.35">
      <c r="B187" s="9" t="s">
        <v>2</v>
      </c>
      <c r="H187" s="10"/>
      <c r="V187" s="11" t="str">
        <f>CONCATENATE("Napsáno ",LEN(B188)," z 900 znaků")</f>
        <v>Napsáno 0 z 900 znaků</v>
      </c>
    </row>
    <row r="188" spans="2:24" ht="150" customHeight="1" x14ac:dyDescent="0.35"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2"/>
    </row>
    <row r="190" spans="2:24" x14ac:dyDescent="0.35">
      <c r="B190" s="103" t="s">
        <v>81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 x14ac:dyDescent="0.35">
      <c r="B191" s="79" t="s">
        <v>14</v>
      </c>
      <c r="C191" s="79"/>
      <c r="D191" s="79"/>
      <c r="E191" s="79" t="s">
        <v>15</v>
      </c>
      <c r="F191" s="79"/>
      <c r="G191" s="79" t="s">
        <v>16</v>
      </c>
      <c r="H191" s="79"/>
      <c r="I191" s="79" t="s">
        <v>17</v>
      </c>
      <c r="J191" s="79"/>
      <c r="K191" s="79" t="s">
        <v>18</v>
      </c>
      <c r="L191" s="79"/>
      <c r="M191" s="79" t="s">
        <v>19</v>
      </c>
      <c r="N191" s="79"/>
      <c r="O191" s="79" t="s">
        <v>20</v>
      </c>
      <c r="P191" s="79"/>
      <c r="Q191" s="119"/>
      <c r="R191" s="119"/>
      <c r="S191" s="117"/>
      <c r="T191" s="117"/>
      <c r="U191" s="117"/>
      <c r="V191" s="117"/>
      <c r="W191" s="117"/>
      <c r="X191" s="117"/>
    </row>
    <row r="192" spans="2:24" ht="30" customHeight="1" x14ac:dyDescent="0.35">
      <c r="B192" s="122" t="s">
        <v>75</v>
      </c>
      <c r="C192" s="120" t="s">
        <v>74</v>
      </c>
      <c r="D192" s="121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17"/>
      <c r="R192" s="117"/>
      <c r="S192" s="117"/>
      <c r="T192" s="117"/>
      <c r="U192" s="118"/>
      <c r="V192" s="118"/>
      <c r="W192" s="162"/>
      <c r="X192" s="162"/>
    </row>
    <row r="193" spans="2:24" ht="30" customHeight="1" x14ac:dyDescent="0.35">
      <c r="B193" s="122"/>
      <c r="C193" s="120" t="s">
        <v>73</v>
      </c>
      <c r="D193" s="121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119"/>
      <c r="R193" s="119"/>
      <c r="S193" s="117"/>
      <c r="T193" s="117"/>
      <c r="U193" s="118"/>
      <c r="V193" s="118"/>
      <c r="W193" s="162"/>
      <c r="X193" s="162"/>
    </row>
    <row r="194" spans="2:24" ht="30" customHeight="1" x14ac:dyDescent="0.35">
      <c r="B194" s="122"/>
      <c r="C194" s="124" t="s">
        <v>76</v>
      </c>
      <c r="D194" s="124"/>
      <c r="E194" s="125">
        <f>SUM(E192:F193)</f>
        <v>0</v>
      </c>
      <c r="F194" s="125"/>
      <c r="G194" s="125">
        <f>SUM(G192:H193)</f>
        <v>0</v>
      </c>
      <c r="H194" s="125"/>
      <c r="I194" s="125">
        <f>SUM(I192:J193)</f>
        <v>0</v>
      </c>
      <c r="J194" s="125"/>
      <c r="K194" s="125">
        <f>SUM(K192:L193)</f>
        <v>0</v>
      </c>
      <c r="L194" s="125"/>
      <c r="M194" s="125">
        <f>SUM(M192:N193)</f>
        <v>0</v>
      </c>
      <c r="N194" s="125"/>
      <c r="O194" s="125">
        <f>SUM(O192:P193)</f>
        <v>0</v>
      </c>
      <c r="P194" s="125"/>
      <c r="Q194" s="117"/>
      <c r="R194" s="117"/>
      <c r="S194" s="117"/>
      <c r="T194" s="117"/>
      <c r="U194" s="126"/>
      <c r="V194" s="126"/>
      <c r="W194" s="163"/>
      <c r="X194" s="163"/>
    </row>
    <row r="195" spans="2:24" ht="30" customHeight="1" x14ac:dyDescent="0.35">
      <c r="B195" s="122" t="s">
        <v>89</v>
      </c>
      <c r="C195" s="123" t="s">
        <v>77</v>
      </c>
      <c r="D195" s="123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18"/>
      <c r="R195" s="118"/>
      <c r="S195" s="118"/>
      <c r="T195" s="118"/>
      <c r="U195" s="118"/>
      <c r="V195" s="118"/>
      <c r="W195" s="162"/>
      <c r="X195" s="162"/>
    </row>
    <row r="196" spans="2:24" ht="30" customHeight="1" x14ac:dyDescent="0.35">
      <c r="B196" s="122"/>
      <c r="C196" s="123" t="s">
        <v>78</v>
      </c>
      <c r="D196" s="123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118"/>
      <c r="R196" s="118"/>
      <c r="S196" s="118"/>
      <c r="T196" s="118"/>
      <c r="U196" s="118"/>
      <c r="V196" s="118"/>
      <c r="W196" s="162"/>
      <c r="X196" s="162"/>
    </row>
    <row r="197" spans="2:24" ht="30" customHeight="1" x14ac:dyDescent="0.35">
      <c r="B197" s="122"/>
      <c r="C197" s="124" t="s">
        <v>79</v>
      </c>
      <c r="D197" s="124"/>
      <c r="E197" s="125">
        <f>SUM(E195:F196)</f>
        <v>0</v>
      </c>
      <c r="F197" s="125"/>
      <c r="G197" s="125">
        <f t="shared" ref="G197" si="28">SUM(G195:H196)</f>
        <v>0</v>
      </c>
      <c r="H197" s="125"/>
      <c r="I197" s="125">
        <f t="shared" ref="I197" si="29">SUM(I195:J196)</f>
        <v>0</v>
      </c>
      <c r="J197" s="125"/>
      <c r="K197" s="125">
        <f t="shared" ref="K197" si="30">SUM(K195:L196)</f>
        <v>0</v>
      </c>
      <c r="L197" s="125"/>
      <c r="M197" s="125">
        <f t="shared" ref="M197" si="31">SUM(M195:N196)</f>
        <v>0</v>
      </c>
      <c r="N197" s="125"/>
      <c r="O197" s="125">
        <f t="shared" ref="O197" si="32">SUM(O195:P196)</f>
        <v>0</v>
      </c>
      <c r="P197" s="125"/>
      <c r="Q197" s="126"/>
      <c r="R197" s="126"/>
      <c r="S197" s="126"/>
      <c r="T197" s="126"/>
      <c r="U197" s="126"/>
      <c r="V197" s="126"/>
      <c r="W197" s="163"/>
      <c r="X197" s="163"/>
    </row>
    <row r="198" spans="2:24" ht="30" customHeight="1" x14ac:dyDescent="0.35">
      <c r="B198" s="79" t="s">
        <v>80</v>
      </c>
      <c r="C198" s="79"/>
      <c r="D198" s="79"/>
      <c r="E198" s="127">
        <f>E194-E197</f>
        <v>0</v>
      </c>
      <c r="F198" s="127"/>
      <c r="G198" s="127">
        <f t="shared" ref="G198" si="33">G194-G197</f>
        <v>0</v>
      </c>
      <c r="H198" s="127"/>
      <c r="I198" s="127">
        <f t="shared" ref="I198" si="34">I194-I197</f>
        <v>0</v>
      </c>
      <c r="J198" s="127"/>
      <c r="K198" s="127">
        <f t="shared" ref="K198" si="35">K194-K197</f>
        <v>0</v>
      </c>
      <c r="L198" s="127"/>
      <c r="M198" s="127">
        <f t="shared" ref="M198" si="36">M194-M197</f>
        <v>0</v>
      </c>
      <c r="N198" s="127"/>
      <c r="O198" s="127">
        <f t="shared" ref="O198" si="37">O194-O197</f>
        <v>0</v>
      </c>
      <c r="P198" s="127"/>
      <c r="Q198" s="119"/>
      <c r="R198" s="119"/>
      <c r="S198" s="128"/>
      <c r="T198" s="128"/>
      <c r="U198" s="128"/>
      <c r="V198" s="128"/>
      <c r="W198" s="164"/>
      <c r="X198" s="164"/>
    </row>
    <row r="199" spans="2:24" x14ac:dyDescent="0.35">
      <c r="B199" s="58"/>
      <c r="C199" s="58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dxfId="7" priority="2" operator="equal">
      <formula>1</formula>
    </cfRule>
  </conditionalFormatting>
  <conditionalFormatting sqref="E142:F142">
    <cfRule type="cellIs" dxfId="6" priority="1" operator="notEqual">
      <formula>1</formula>
    </cfRule>
  </conditionalFormatting>
  <dataValidations count="8">
    <dataValidation type="textLength" allowBlank="1" showInputMessage="1" showErrorMessage="1" sqref="B47 B41 B88:V88 B83:V83 B78:V78" xr:uid="{00000000-0002-0000-0900-000000000000}">
      <formula1>0</formula1>
      <formula2>900</formula2>
    </dataValidation>
    <dataValidation type="textLength" allowBlank="1" showInputMessage="1" showErrorMessage="1" sqref="B61:V61 B70:V70 C79:V79 B84:B86 C82:U82 C84:V84 B89:B91 C89:V89 B93 B79:B81" xr:uid="{00000000-0002-0000-0900-000001000000}">
      <formula1>0</formula1>
      <formula2>3600</formula2>
    </dataValidation>
    <dataValidation type="list" allowBlank="1" showInputMessage="1" showErrorMessage="1" sqref="F152:G170" xr:uid="{00000000-0002-0000-0900-000002000000}">
      <formula1>$W$150:$W$166</formula1>
    </dataValidation>
    <dataValidation type="list" allowBlank="1" showInputMessage="1" showErrorMessage="1" sqref="D147" xr:uid="{00000000-0002-0000-0900-000003000000}">
      <formula1>"2018,2019,2020,2021,2022,2023,2024,2025,2026,2027"</formula1>
    </dataValidation>
    <dataValidation type="textLength" operator="lessThanOrEqual" allowBlank="1" showInputMessage="1" showErrorMessage="1" sqref="B54:V54" xr:uid="{00000000-0002-0000-0900-000004000000}">
      <formula1>450</formula1>
    </dataValidation>
    <dataValidation type="textLength" operator="lessThanOrEqual" allowBlank="1" showInputMessage="1" showErrorMessage="1" sqref="B101:V101 B105:V105 B109:V109 B113:V113 B133:V133 B188:V188 B182:V182 B176:V176" xr:uid="{00000000-0002-0000-0900-000005000000}">
      <formula1>900</formula1>
    </dataValidation>
    <dataValidation type="list" allowBlank="1" showInputMessage="1" showErrorMessage="1" sqref="F151:G151" xr:uid="{00000000-0002-0000-0900-000006000000}">
      <formula1>$W$151:$W$167</formula1>
    </dataValidation>
    <dataValidation type="textLength" allowBlank="1" showInputMessage="1" showErrorMessage="1" sqref="B64:V64" xr:uid="{00000000-0002-0000-0900-000007000000}">
      <formula1>0</formula1>
      <formula2>600</formula2>
    </dataValidation>
  </dataValidations>
  <hyperlinks>
    <hyperlink ref="B1" location="'Partner 7'!$A$2" display="Nahoru" xr:uid="{00000000-0004-0000-0900-000000000000}"/>
    <hyperlink ref="P6" location="'Partner 7'!$A$23" display="1. Základní údaje" xr:uid="{00000000-0004-0000-0900-000001000000}"/>
    <hyperlink ref="P7" location="'Partner 7'!$A$33" display="2. Tématické zaměření projektu dle FST " xr:uid="{00000000-0004-0000-0900-000002000000}"/>
    <hyperlink ref="P8" location="'Partner 7'!$A$38" display="3. Stručný popis projektu – abstrakt " xr:uid="{00000000-0004-0000-0900-000003000000}"/>
    <hyperlink ref="P9" location="'Partner 7'!$A$44" display="4. Aktuální připravenost projektového záměru" xr:uid="{00000000-0004-0000-0900-000004000000}"/>
    <hyperlink ref="P10" location="'Partner 7'!$A$50" display="5. Profil subjektu" xr:uid="{00000000-0004-0000-0900-000005000000}"/>
    <hyperlink ref="P11" location="'Partner 7'!$A$57" display="6. Identifikace cílů, přínosů a dopadů projektu" xr:uid="{00000000-0004-0000-0900-000006000000}"/>
    <hyperlink ref="P12" location="'Partner 7'!$A$67" display="7. Charakteristika věcné části projektu " xr:uid="{00000000-0004-0000-0900-000007000000}"/>
    <hyperlink ref="P13" location="'Partner 7'!$A$73" display="8. Transformační potenciál projektu" xr:uid="{00000000-0004-0000-0900-000008000000}"/>
    <hyperlink ref="P14" location="'Partner 7'!$A$96" display="9. Popis stavebně-technického řešení" xr:uid="{00000000-0004-0000-0900-000009000000}"/>
    <hyperlink ref="P15" location="'Partner 7'!$A$116" display="10. Celkové náklady projektu " xr:uid="{00000000-0004-0000-0900-00000A000000}"/>
    <hyperlink ref="P16" location="'Partner 7'!$A$136" display="11. Spolufinancování" xr:uid="{00000000-0004-0000-0900-00000B000000}"/>
    <hyperlink ref="P17" location="'Partner 7'!$A$144" display="12. Harmonogram projektu " xr:uid="{00000000-0004-0000-0900-00000C000000}"/>
    <hyperlink ref="P18" location="'Partner 7'!$A$173" display="13. Zkušenosti v oblasti řízení projektu" xr:uid="{00000000-0004-0000-0900-00000D000000}"/>
    <hyperlink ref="P19" location="'Partner 7'!$A$179" display="14. Analýza rizik a varianty řešení" xr:uid="{00000000-0004-0000-0900-00000E000000}"/>
    <hyperlink ref="P20" location="'Partner 7'!$A$185" display="15. Finanční a věcná udržitelnost projektu" xr:uid="{00000000-0004-0000-0900-00000F000000}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900-000008000000}">
          <x14:formula1>
            <xm:f>temp!A1:A12</xm:f>
          </x14:formula1>
          <xm:sqref>B35:V35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/>
  <dimension ref="B1:Z199"/>
  <sheetViews>
    <sheetView zoomScale="80" zoomScaleNormal="80" workbookViewId="0">
      <pane ySplit="1" topLeftCell="A2" activePane="bottomLeft" state="frozen"/>
      <selection pane="bottomLeft" activeCell="B10" sqref="B10:M20"/>
    </sheetView>
  </sheetViews>
  <sheetFormatPr defaultColWidth="9.1796875" defaultRowHeight="14.5" x14ac:dyDescent="0.35"/>
  <cols>
    <col min="1" max="1" width="4.1796875" style="1" customWidth="1"/>
    <col min="2" max="2" width="4" style="1" customWidth="1"/>
    <col min="3" max="3" width="9.6328125" style="1" customWidth="1"/>
    <col min="4" max="4" width="10.81640625" style="1" customWidth="1"/>
    <col min="5" max="22" width="9.6328125" style="1" customWidth="1"/>
    <col min="23" max="24" width="9.1796875" style="1"/>
    <col min="25" max="25" width="4.36328125" style="1" customWidth="1"/>
    <col min="26" max="26" width="4.81640625" style="1" customWidth="1"/>
    <col min="27" max="16384" width="9.1796875" style="1"/>
  </cols>
  <sheetData>
    <row r="1" spans="2:21" ht="15" customHeight="1" x14ac:dyDescent="0.35">
      <c r="B1" s="38" t="s">
        <v>113</v>
      </c>
    </row>
    <row r="2" spans="2:21" ht="15" customHeight="1" x14ac:dyDescent="0.35"/>
    <row r="3" spans="2:21" ht="15" customHeigh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5">
      <c r="P5" s="4" t="s">
        <v>0</v>
      </c>
    </row>
    <row r="6" spans="2:21" ht="15" customHeight="1" x14ac:dyDescent="0.35">
      <c r="P6" s="40" t="s">
        <v>1</v>
      </c>
      <c r="Q6" s="41"/>
      <c r="R6" s="41"/>
      <c r="S6" s="41"/>
      <c r="T6" s="41"/>
    </row>
    <row r="7" spans="2:21" ht="15" customHeight="1" x14ac:dyDescent="0.35">
      <c r="P7" s="40" t="s">
        <v>94</v>
      </c>
      <c r="Q7" s="41"/>
      <c r="R7" s="41"/>
      <c r="S7" s="41"/>
      <c r="T7" s="41"/>
    </row>
    <row r="8" spans="2:21" ht="15" customHeight="1" x14ac:dyDescent="0.35">
      <c r="P8" s="40" t="s">
        <v>95</v>
      </c>
      <c r="Q8" s="41"/>
      <c r="R8" s="41"/>
      <c r="S8" s="41"/>
      <c r="T8" s="41"/>
    </row>
    <row r="9" spans="2:21" ht="15" customHeight="1" x14ac:dyDescent="0.3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1" ht="15" customHeight="1" x14ac:dyDescent="0.35">
      <c r="B10" s="59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31"/>
      <c r="P10" s="40" t="s">
        <v>101</v>
      </c>
      <c r="Q10" s="41"/>
      <c r="R10" s="41"/>
      <c r="S10" s="41"/>
      <c r="T10" s="41"/>
    </row>
    <row r="11" spans="2:21" ht="15" customHeight="1" x14ac:dyDescent="0.3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31"/>
      <c r="P11" s="40" t="s">
        <v>97</v>
      </c>
      <c r="Q11" s="41"/>
      <c r="R11" s="41"/>
      <c r="S11" s="41"/>
      <c r="T11" s="41"/>
    </row>
    <row r="12" spans="2:21" ht="15" customHeigh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31"/>
      <c r="P12" s="57" t="s">
        <v>98</v>
      </c>
      <c r="Q12" s="58"/>
      <c r="R12" s="58"/>
      <c r="S12" s="58"/>
      <c r="T12" s="58"/>
    </row>
    <row r="13" spans="2:21" ht="15" customHeight="1" x14ac:dyDescent="0.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31"/>
      <c r="P13" s="52" t="s">
        <v>134</v>
      </c>
    </row>
    <row r="14" spans="2:21" ht="15" customHeight="1" x14ac:dyDescent="0.3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31"/>
      <c r="P14" s="57" t="s">
        <v>144</v>
      </c>
      <c r="Q14" s="58"/>
      <c r="R14" s="58"/>
      <c r="S14" s="58"/>
      <c r="T14" s="58"/>
    </row>
    <row r="15" spans="2:21" ht="15" customHeight="1" x14ac:dyDescent="0.3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31"/>
      <c r="P15" s="57" t="s">
        <v>145</v>
      </c>
      <c r="Q15" s="58"/>
      <c r="R15" s="58"/>
      <c r="S15" s="58"/>
      <c r="T15" s="58"/>
    </row>
    <row r="16" spans="2:21" ht="15" customHeight="1" x14ac:dyDescent="0.3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31"/>
      <c r="P16" s="57" t="s">
        <v>146</v>
      </c>
      <c r="Q16" s="58"/>
      <c r="R16" s="58"/>
      <c r="S16" s="58"/>
      <c r="T16" s="58"/>
    </row>
    <row r="17" spans="2:22" ht="15" customHeight="1" x14ac:dyDescent="0.3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31"/>
      <c r="P17" s="57" t="s">
        <v>147</v>
      </c>
      <c r="Q17" s="58"/>
      <c r="R17" s="58"/>
      <c r="S17" s="58"/>
      <c r="T17" s="58"/>
    </row>
    <row r="18" spans="2:22" ht="15" customHeight="1" x14ac:dyDescent="0.3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31"/>
      <c r="P18" s="57" t="s">
        <v>148</v>
      </c>
      <c r="Q18" s="58"/>
      <c r="R18" s="58"/>
      <c r="S18" s="58"/>
      <c r="T18" s="58"/>
    </row>
    <row r="19" spans="2:22" ht="15" customHeight="1" x14ac:dyDescent="0.3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31"/>
      <c r="P19" s="57" t="s">
        <v>149</v>
      </c>
      <c r="Q19" s="58"/>
      <c r="R19" s="58"/>
      <c r="S19" s="58"/>
      <c r="T19" s="58"/>
    </row>
    <row r="20" spans="2:22" ht="15" customHeight="1" x14ac:dyDescent="0.3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31"/>
      <c r="P20" s="57" t="s">
        <v>150</v>
      </c>
      <c r="Q20" s="58"/>
      <c r="R20" s="58"/>
      <c r="S20" s="58"/>
      <c r="T20" s="58"/>
    </row>
    <row r="21" spans="2:22" ht="15" customHeight="1" x14ac:dyDescent="0.3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3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5" x14ac:dyDescent="0.45">
      <c r="B23" s="5" t="s">
        <v>1</v>
      </c>
    </row>
    <row r="24" spans="2:22" ht="24" customHeight="1" x14ac:dyDescent="0.35">
      <c r="B24" s="154" t="s">
        <v>90</v>
      </c>
      <c r="C24" s="155"/>
      <c r="D24" s="155"/>
      <c r="E24" s="155"/>
      <c r="F24" s="155"/>
      <c r="G24" s="156"/>
      <c r="H24" s="157"/>
      <c r="I24" s="158"/>
      <c r="J24" s="158"/>
      <c r="K24" s="158"/>
      <c r="L24" s="158"/>
      <c r="M24" s="158"/>
      <c r="N24" s="158"/>
      <c r="O24" s="159"/>
      <c r="P24" s="159"/>
      <c r="Q24" s="159"/>
      <c r="R24" s="159"/>
      <c r="S24" s="159"/>
      <c r="T24" s="159"/>
      <c r="U24" s="159"/>
      <c r="V24" s="160"/>
    </row>
    <row r="25" spans="2:22" ht="24" customHeight="1" x14ac:dyDescent="0.35">
      <c r="B25" s="154" t="s">
        <v>83</v>
      </c>
      <c r="C25" s="155"/>
      <c r="D25" s="155"/>
      <c r="E25" s="155"/>
      <c r="F25" s="155"/>
      <c r="G25" s="156"/>
      <c r="H25" s="157"/>
      <c r="I25" s="158"/>
      <c r="J25" s="158"/>
      <c r="K25" s="158"/>
      <c r="L25" s="158"/>
      <c r="M25" s="158"/>
      <c r="N25" s="158"/>
      <c r="O25" s="159"/>
      <c r="P25" s="159"/>
      <c r="Q25" s="159"/>
      <c r="R25" s="159"/>
      <c r="S25" s="159"/>
      <c r="T25" s="159"/>
      <c r="U25" s="159"/>
      <c r="V25" s="160"/>
    </row>
    <row r="26" spans="2:22" ht="24" customHeight="1" x14ac:dyDescent="0.35">
      <c r="B26" s="154" t="s">
        <v>91</v>
      </c>
      <c r="C26" s="155"/>
      <c r="D26" s="155"/>
      <c r="E26" s="155"/>
      <c r="F26" s="155"/>
      <c r="G26" s="156"/>
      <c r="H26" s="157"/>
      <c r="I26" s="158"/>
      <c r="J26" s="158"/>
      <c r="K26" s="158"/>
      <c r="L26" s="158"/>
      <c r="M26" s="158"/>
      <c r="N26" s="158"/>
      <c r="O26" s="159"/>
      <c r="P26" s="159"/>
      <c r="Q26" s="159"/>
      <c r="R26" s="159"/>
      <c r="S26" s="159"/>
      <c r="T26" s="159"/>
      <c r="U26" s="159"/>
      <c r="V26" s="160"/>
    </row>
    <row r="27" spans="2:22" ht="24" customHeight="1" x14ac:dyDescent="0.35">
      <c r="B27" s="154" t="s">
        <v>128</v>
      </c>
      <c r="C27" s="155"/>
      <c r="D27" s="155"/>
      <c r="E27" s="155"/>
      <c r="F27" s="155"/>
      <c r="G27" s="156"/>
      <c r="H27" s="157"/>
      <c r="I27" s="158"/>
      <c r="J27" s="158"/>
      <c r="K27" s="158"/>
      <c r="L27" s="158"/>
      <c r="M27" s="158"/>
      <c r="N27" s="158"/>
      <c r="O27" s="159"/>
      <c r="P27" s="159"/>
      <c r="Q27" s="159"/>
      <c r="R27" s="159"/>
      <c r="S27" s="159"/>
      <c r="T27" s="159"/>
      <c r="U27" s="159"/>
      <c r="V27" s="160"/>
    </row>
    <row r="28" spans="2:22" ht="24" customHeight="1" x14ac:dyDescent="0.35">
      <c r="B28" s="154" t="s">
        <v>92</v>
      </c>
      <c r="C28" s="155"/>
      <c r="D28" s="155"/>
      <c r="E28" s="155"/>
      <c r="F28" s="155"/>
      <c r="G28" s="156"/>
      <c r="H28" s="157"/>
      <c r="I28" s="158"/>
      <c r="J28" s="158"/>
      <c r="K28" s="158"/>
      <c r="L28" s="158"/>
      <c r="M28" s="158"/>
      <c r="N28" s="158"/>
      <c r="O28" s="159"/>
      <c r="P28" s="159"/>
      <c r="Q28" s="159"/>
      <c r="R28" s="159"/>
      <c r="S28" s="159"/>
      <c r="T28" s="159"/>
      <c r="U28" s="159"/>
      <c r="V28" s="160"/>
    </row>
    <row r="29" spans="2:22" ht="24" customHeight="1" x14ac:dyDescent="0.35">
      <c r="B29" s="154" t="s">
        <v>93</v>
      </c>
      <c r="C29" s="155"/>
      <c r="D29" s="155"/>
      <c r="E29" s="155"/>
      <c r="F29" s="155"/>
      <c r="G29" s="156"/>
      <c r="H29" s="157"/>
      <c r="I29" s="158"/>
      <c r="J29" s="158"/>
      <c r="K29" s="158"/>
      <c r="L29" s="158"/>
      <c r="M29" s="158"/>
      <c r="N29" s="158"/>
      <c r="O29" s="159"/>
      <c r="P29" s="159"/>
      <c r="Q29" s="159"/>
      <c r="R29" s="159"/>
      <c r="S29" s="159"/>
      <c r="T29" s="159"/>
      <c r="U29" s="159"/>
      <c r="V29" s="160"/>
    </row>
    <row r="30" spans="2:22" ht="24" customHeight="1" x14ac:dyDescent="0.35">
      <c r="B30" s="154" t="s">
        <v>86</v>
      </c>
      <c r="C30" s="155"/>
      <c r="D30" s="155"/>
      <c r="E30" s="155"/>
      <c r="F30" s="155"/>
      <c r="G30" s="156"/>
      <c r="H30" s="157"/>
      <c r="I30" s="158"/>
      <c r="J30" s="158"/>
      <c r="K30" s="158"/>
      <c r="L30" s="158"/>
      <c r="M30" s="158"/>
      <c r="N30" s="158"/>
      <c r="O30" s="159"/>
      <c r="P30" s="159"/>
      <c r="Q30" s="159"/>
      <c r="R30" s="159"/>
      <c r="S30" s="159"/>
      <c r="T30" s="159"/>
      <c r="U30" s="159"/>
      <c r="V30" s="160"/>
    </row>
    <row r="31" spans="2:22" ht="15" customHeight="1" x14ac:dyDescent="0.35">
      <c r="B31" s="30"/>
      <c r="C31" s="30"/>
      <c r="M31" s="6"/>
    </row>
    <row r="32" spans="2:22" ht="15" customHeight="1" x14ac:dyDescent="0.35">
      <c r="B32" s="30"/>
      <c r="C32" s="30"/>
      <c r="M32" s="6"/>
    </row>
    <row r="33" spans="2:22" ht="15" customHeight="1" x14ac:dyDescent="0.45">
      <c r="B33" s="7" t="s">
        <v>94</v>
      </c>
      <c r="M33" s="6"/>
    </row>
    <row r="34" spans="2:22" ht="18.5" customHeight="1" x14ac:dyDescent="0.35">
      <c r="B34" s="56" t="s">
        <v>87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 ht="40.25" customHeight="1" x14ac:dyDescent="0.3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</row>
    <row r="36" spans="2:22" ht="15" customHeight="1" x14ac:dyDescent="0.35">
      <c r="B36" s="58"/>
      <c r="C36" s="58"/>
      <c r="E36" s="130"/>
      <c r="F36" s="130"/>
      <c r="M36" s="6"/>
    </row>
    <row r="37" spans="2:22" x14ac:dyDescent="0.35">
      <c r="B37" s="30"/>
      <c r="C37" s="30"/>
    </row>
    <row r="38" spans="2:22" ht="20.25" customHeight="1" x14ac:dyDescent="0.45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25" customHeight="1" x14ac:dyDescent="0.35">
      <c r="B39" s="56" t="s">
        <v>69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2:22" ht="25" customHeight="1" x14ac:dyDescent="0.3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100" customHeight="1" x14ac:dyDescent="0.35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</row>
    <row r="42" spans="2:22" x14ac:dyDescent="0.35">
      <c r="B42" s="58"/>
      <c r="C42" s="58"/>
    </row>
    <row r="43" spans="2:22" x14ac:dyDescent="0.35">
      <c r="B43" s="30"/>
      <c r="C43" s="30"/>
    </row>
    <row r="44" spans="2:22" ht="18.5" x14ac:dyDescent="0.35">
      <c r="B44" s="13" t="s">
        <v>96</v>
      </c>
    </row>
    <row r="45" spans="2:22" x14ac:dyDescent="0.35">
      <c r="B45" s="14" t="s">
        <v>3</v>
      </c>
    </row>
    <row r="46" spans="2:22" ht="25" customHeight="1" x14ac:dyDescent="0.3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100" customHeight="1" x14ac:dyDescent="0.35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</row>
    <row r="48" spans="2:22" x14ac:dyDescent="0.35">
      <c r="B48" s="58"/>
      <c r="C48" s="58"/>
    </row>
    <row r="49" spans="2:22" x14ac:dyDescent="0.35">
      <c r="B49" s="30"/>
      <c r="C49" s="30"/>
    </row>
    <row r="50" spans="2:22" ht="18.5" x14ac:dyDescent="0.35">
      <c r="B50" s="13" t="s">
        <v>101</v>
      </c>
    </row>
    <row r="51" spans="2:22" ht="36.75" customHeight="1" x14ac:dyDescent="0.35">
      <c r="B51" s="131" t="s">
        <v>106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2:22" ht="18.75" customHeight="1" x14ac:dyDescent="0.35">
      <c r="B52" s="15" t="s">
        <v>102</v>
      </c>
    </row>
    <row r="53" spans="2:22" ht="19.5" customHeight="1" x14ac:dyDescent="0.3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35"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2"/>
    </row>
    <row r="55" spans="2:22" x14ac:dyDescent="0.35">
      <c r="B55" s="58"/>
      <c r="C55" s="58"/>
    </row>
    <row r="56" spans="2:22" x14ac:dyDescent="0.35">
      <c r="B56" s="30"/>
      <c r="C56" s="30"/>
    </row>
    <row r="57" spans="2:22" ht="18.5" x14ac:dyDescent="0.35">
      <c r="B57" s="13" t="s">
        <v>97</v>
      </c>
    </row>
    <row r="58" spans="2:22" ht="40.25" customHeight="1" x14ac:dyDescent="0.35">
      <c r="B58" s="129" t="s">
        <v>70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</row>
    <row r="59" spans="2:22" ht="59.5" customHeight="1" x14ac:dyDescent="0.35">
      <c r="B59" s="129" t="s">
        <v>72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2:22" ht="16.5" customHeight="1" x14ac:dyDescent="0.3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" customHeight="1" x14ac:dyDescent="0.35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/>
    </row>
    <row r="62" spans="2:22" x14ac:dyDescent="0.35">
      <c r="B62" s="130"/>
      <c r="C62" s="130"/>
    </row>
    <row r="63" spans="2:22" ht="13.75" customHeight="1" x14ac:dyDescent="0.35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 x14ac:dyDescent="0.35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</row>
    <row r="65" spans="2:22" ht="13.75" customHeight="1" x14ac:dyDescent="0.35">
      <c r="B65" s="58"/>
      <c r="C65" s="58"/>
    </row>
    <row r="66" spans="2:22" ht="13.75" customHeight="1" x14ac:dyDescent="0.35">
      <c r="B66" s="30"/>
      <c r="C66" s="30"/>
    </row>
    <row r="67" spans="2:22" ht="18.5" x14ac:dyDescent="0.35">
      <c r="B67" s="13" t="s">
        <v>98</v>
      </c>
    </row>
    <row r="68" spans="2:22" ht="76.5" customHeight="1" x14ac:dyDescent="0.35">
      <c r="B68" s="129" t="s">
        <v>103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" customHeight="1" x14ac:dyDescent="0.3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</row>
    <row r="71" spans="2:22" x14ac:dyDescent="0.35">
      <c r="B71" s="58"/>
      <c r="C71" s="58"/>
    </row>
    <row r="72" spans="2:22" x14ac:dyDescent="0.35">
      <c r="B72" s="41"/>
      <c r="C72" s="41"/>
    </row>
    <row r="73" spans="2:22" s="42" customFormat="1" ht="18.5" x14ac:dyDescent="0.45">
      <c r="B73" s="43" t="s">
        <v>134</v>
      </c>
      <c r="C73" s="44"/>
    </row>
    <row r="74" spans="2:22" s="42" customFormat="1" ht="100.5" customHeight="1" x14ac:dyDescent="0.35">
      <c r="B74" s="142" t="s">
        <v>135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2:22" s="42" customFormat="1" ht="15" customHeight="1" x14ac:dyDescent="0.35">
      <c r="B75" s="45" t="s">
        <v>136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 x14ac:dyDescent="0.35">
      <c r="B76" s="146" t="s">
        <v>137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2:22" s="42" customFormat="1" ht="15" customHeight="1" x14ac:dyDescent="0.35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 x14ac:dyDescent="0.35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</row>
    <row r="79" spans="2:22" s="42" customFormat="1" ht="15" customHeight="1" x14ac:dyDescent="0.3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 x14ac:dyDescent="0.35">
      <c r="B80" s="147" t="s">
        <v>138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</row>
    <row r="81" spans="2:22" s="42" customFormat="1" ht="15" customHeight="1" x14ac:dyDescent="0.35">
      <c r="B81" s="132" t="s">
        <v>139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</row>
    <row r="82" spans="2:22" s="42" customFormat="1" ht="15" customHeight="1" x14ac:dyDescent="0.35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 x14ac:dyDescent="0.35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/>
    </row>
    <row r="84" spans="2:22" s="42" customFormat="1" ht="15" customHeight="1" x14ac:dyDescent="0.3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 x14ac:dyDescent="0.35">
      <c r="B85" s="135" t="s">
        <v>140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</row>
    <row r="86" spans="2:22" s="42" customFormat="1" ht="15" customHeight="1" x14ac:dyDescent="0.35">
      <c r="B86" s="132" t="s">
        <v>141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</row>
    <row r="87" spans="2:22" s="42" customFormat="1" ht="15" customHeight="1" x14ac:dyDescent="0.35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 x14ac:dyDescent="0.35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5"/>
    </row>
    <row r="89" spans="2:22" s="42" customFormat="1" ht="15" customHeight="1" x14ac:dyDescent="0.3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 x14ac:dyDescent="0.35">
      <c r="B90" s="135" t="s">
        <v>142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2:22" s="42" customFormat="1" ht="15" customHeight="1" x14ac:dyDescent="0.35">
      <c r="B91" s="132" t="s">
        <v>143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</row>
    <row r="92" spans="2:22" s="42" customFormat="1" ht="15" customHeight="1" x14ac:dyDescent="0.35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 x14ac:dyDescent="0.35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/>
    </row>
    <row r="94" spans="2:22" s="42" customFormat="1" x14ac:dyDescent="0.35">
      <c r="B94" s="134"/>
      <c r="C94" s="134"/>
    </row>
    <row r="95" spans="2:22" x14ac:dyDescent="0.35">
      <c r="B95" s="30"/>
      <c r="C95" s="30"/>
    </row>
    <row r="96" spans="2:22" ht="18.5" x14ac:dyDescent="0.35">
      <c r="B96" s="13" t="s">
        <v>144</v>
      </c>
    </row>
    <row r="97" spans="2:22" ht="49.5" customHeight="1" x14ac:dyDescent="0.35">
      <c r="B97" s="129" t="s">
        <v>104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</row>
    <row r="98" spans="2:22" ht="15.5" x14ac:dyDescent="0.35">
      <c r="B98" s="15" t="s">
        <v>6</v>
      </c>
    </row>
    <row r="99" spans="2:22" x14ac:dyDescent="0.35">
      <c r="B99" s="10" t="s">
        <v>7</v>
      </c>
    </row>
    <row r="100" spans="2:22" ht="16.5" customHeight="1" x14ac:dyDescent="0.35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 x14ac:dyDescent="0.35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/>
    </row>
    <row r="102" spans="2:22" ht="22.5" customHeight="1" x14ac:dyDescent="0.35">
      <c r="B102" s="15" t="s">
        <v>8</v>
      </c>
    </row>
    <row r="103" spans="2:22" ht="34.25" customHeight="1" x14ac:dyDescent="0.35">
      <c r="B103" s="56" t="s">
        <v>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2:22" ht="18" customHeight="1" x14ac:dyDescent="0.35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 x14ac:dyDescent="0.35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5"/>
    </row>
    <row r="106" spans="2:22" ht="24.75" customHeight="1" x14ac:dyDescent="0.35">
      <c r="B106" s="15" t="s">
        <v>10</v>
      </c>
    </row>
    <row r="107" spans="2:22" ht="50.25" customHeight="1" x14ac:dyDescent="0.35">
      <c r="B107" s="56" t="s">
        <v>105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2:22" ht="16.5" customHeight="1" x14ac:dyDescent="0.35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 x14ac:dyDescent="0.35"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/>
    </row>
    <row r="110" spans="2:22" ht="23.25" customHeight="1" x14ac:dyDescent="0.35">
      <c r="B110" s="15" t="s">
        <v>11</v>
      </c>
    </row>
    <row r="111" spans="2:22" ht="64.5" customHeight="1" x14ac:dyDescent="0.35">
      <c r="B111" s="56" t="s">
        <v>12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2:22" ht="18" customHeight="1" x14ac:dyDescent="0.35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 x14ac:dyDescent="0.35"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</row>
    <row r="114" spans="2:22" x14ac:dyDescent="0.35">
      <c r="B114" s="58"/>
      <c r="C114" s="58"/>
    </row>
    <row r="115" spans="2:22" x14ac:dyDescent="0.35">
      <c r="B115" s="30"/>
      <c r="C115" s="30"/>
    </row>
    <row r="116" spans="2:22" ht="18.5" x14ac:dyDescent="0.35">
      <c r="B116" s="13" t="s">
        <v>145</v>
      </c>
    </row>
    <row r="117" spans="2:22" x14ac:dyDescent="0.35">
      <c r="B117" s="56" t="s">
        <v>13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2:22" ht="31.25" customHeight="1" x14ac:dyDescent="0.35">
      <c r="B118" s="85" t="s">
        <v>14</v>
      </c>
      <c r="C118" s="94"/>
      <c r="D118" s="94"/>
      <c r="E118" s="94"/>
      <c r="F118" s="86"/>
      <c r="G118" s="85" t="s">
        <v>15</v>
      </c>
      <c r="H118" s="86"/>
      <c r="I118" s="85" t="s">
        <v>16</v>
      </c>
      <c r="J118" s="86"/>
      <c r="K118" s="85" t="s">
        <v>17</v>
      </c>
      <c r="L118" s="86"/>
      <c r="M118" s="85" t="s">
        <v>18</v>
      </c>
      <c r="N118" s="86"/>
      <c r="O118" s="85" t="s">
        <v>19</v>
      </c>
      <c r="P118" s="86"/>
      <c r="Q118" s="85" t="s">
        <v>20</v>
      </c>
      <c r="R118" s="86"/>
      <c r="S118" s="85" t="s">
        <v>21</v>
      </c>
      <c r="T118" s="86"/>
      <c r="U118" s="85" t="s">
        <v>22</v>
      </c>
      <c r="V118" s="86"/>
    </row>
    <row r="119" spans="2:22" ht="28.25" customHeight="1" x14ac:dyDescent="0.35">
      <c r="B119" s="95" t="s">
        <v>23</v>
      </c>
      <c r="C119" s="120" t="s">
        <v>24</v>
      </c>
      <c r="D119" s="138"/>
      <c r="E119" s="138"/>
      <c r="F119" s="121"/>
      <c r="G119" s="76"/>
      <c r="H119" s="78"/>
      <c r="I119" s="76"/>
      <c r="J119" s="78"/>
      <c r="K119" s="76"/>
      <c r="L119" s="78"/>
      <c r="M119" s="76"/>
      <c r="N119" s="78"/>
      <c r="O119" s="76"/>
      <c r="P119" s="78"/>
      <c r="Q119" s="76"/>
      <c r="R119" s="78"/>
      <c r="S119" s="76"/>
      <c r="T119" s="78"/>
      <c r="U119" s="76"/>
      <c r="V119" s="78"/>
    </row>
    <row r="120" spans="2:22" ht="25.75" customHeight="1" x14ac:dyDescent="0.35">
      <c r="B120" s="96"/>
      <c r="C120" s="120" t="s">
        <v>25</v>
      </c>
      <c r="D120" s="138"/>
      <c r="E120" s="138"/>
      <c r="F120" s="121"/>
      <c r="G120" s="76"/>
      <c r="H120" s="78"/>
      <c r="I120" s="76"/>
      <c r="J120" s="78"/>
      <c r="K120" s="76"/>
      <c r="L120" s="78"/>
      <c r="M120" s="76"/>
      <c r="N120" s="78"/>
      <c r="O120" s="76"/>
      <c r="P120" s="78"/>
      <c r="Q120" s="76"/>
      <c r="R120" s="78"/>
      <c r="S120" s="76"/>
      <c r="T120" s="78"/>
      <c r="U120" s="76"/>
      <c r="V120" s="78"/>
    </row>
    <row r="121" spans="2:22" ht="32.5" customHeight="1" x14ac:dyDescent="0.35">
      <c r="B121" s="96"/>
      <c r="C121" s="120" t="s">
        <v>26</v>
      </c>
      <c r="D121" s="138"/>
      <c r="E121" s="138"/>
      <c r="F121" s="121"/>
      <c r="G121" s="76"/>
      <c r="H121" s="78"/>
      <c r="I121" s="76"/>
      <c r="J121" s="78"/>
      <c r="K121" s="76"/>
      <c r="L121" s="78"/>
      <c r="M121" s="76"/>
      <c r="N121" s="78"/>
      <c r="O121" s="76"/>
      <c r="P121" s="78"/>
      <c r="Q121" s="76"/>
      <c r="R121" s="78"/>
      <c r="S121" s="76"/>
      <c r="T121" s="78"/>
      <c r="U121" s="76"/>
      <c r="V121" s="78"/>
    </row>
    <row r="122" spans="2:22" ht="24.5" customHeight="1" x14ac:dyDescent="0.35">
      <c r="B122" s="97"/>
      <c r="C122" s="139" t="s">
        <v>27</v>
      </c>
      <c r="D122" s="140"/>
      <c r="E122" s="140"/>
      <c r="F122" s="141"/>
      <c r="G122" s="89">
        <f>SUM(G119:H121)</f>
        <v>0</v>
      </c>
      <c r="H122" s="90"/>
      <c r="I122" s="89">
        <f t="shared" ref="I122" si="0">SUM(I119:J121)</f>
        <v>0</v>
      </c>
      <c r="J122" s="90"/>
      <c r="K122" s="89">
        <f t="shared" ref="K122" si="1">SUM(K119:L121)</f>
        <v>0</v>
      </c>
      <c r="L122" s="90"/>
      <c r="M122" s="89">
        <f t="shared" ref="M122" si="2">SUM(M119:N121)</f>
        <v>0</v>
      </c>
      <c r="N122" s="90"/>
      <c r="O122" s="89">
        <f t="shared" ref="O122" si="3">SUM(O119:P121)</f>
        <v>0</v>
      </c>
      <c r="P122" s="90"/>
      <c r="Q122" s="89">
        <f t="shared" ref="Q122" si="4">SUM(Q119:R121)</f>
        <v>0</v>
      </c>
      <c r="R122" s="90"/>
      <c r="S122" s="89">
        <f t="shared" ref="S122" si="5">SUM(S119:T121)</f>
        <v>0</v>
      </c>
      <c r="T122" s="90"/>
      <c r="U122" s="89">
        <f t="shared" ref="U122" si="6">SUM(U119:V121)</f>
        <v>0</v>
      </c>
      <c r="V122" s="90"/>
    </row>
    <row r="123" spans="2:22" ht="22.75" customHeight="1" x14ac:dyDescent="0.35">
      <c r="B123" s="95" t="s">
        <v>28</v>
      </c>
      <c r="C123" s="120" t="s">
        <v>29</v>
      </c>
      <c r="D123" s="138"/>
      <c r="E123" s="138"/>
      <c r="F123" s="121"/>
      <c r="G123" s="76"/>
      <c r="H123" s="78"/>
      <c r="I123" s="76"/>
      <c r="J123" s="78"/>
      <c r="K123" s="76"/>
      <c r="L123" s="78"/>
      <c r="M123" s="76"/>
      <c r="N123" s="78"/>
      <c r="O123" s="76"/>
      <c r="P123" s="78"/>
      <c r="Q123" s="76"/>
      <c r="R123" s="78"/>
      <c r="S123" s="76"/>
      <c r="T123" s="78"/>
      <c r="U123" s="76"/>
      <c r="V123" s="78"/>
    </row>
    <row r="124" spans="2:22" ht="27" customHeight="1" x14ac:dyDescent="0.35">
      <c r="B124" s="96"/>
      <c r="C124" s="120" t="s">
        <v>30</v>
      </c>
      <c r="D124" s="138"/>
      <c r="E124" s="138"/>
      <c r="F124" s="121"/>
      <c r="G124" s="76"/>
      <c r="H124" s="78"/>
      <c r="I124" s="76"/>
      <c r="J124" s="78"/>
      <c r="K124" s="76"/>
      <c r="L124" s="78"/>
      <c r="M124" s="76"/>
      <c r="N124" s="78"/>
      <c r="O124" s="76"/>
      <c r="P124" s="78"/>
      <c r="Q124" s="76"/>
      <c r="R124" s="78"/>
      <c r="S124" s="76"/>
      <c r="T124" s="78"/>
      <c r="U124" s="76"/>
      <c r="V124" s="78"/>
    </row>
    <row r="125" spans="2:22" ht="26.5" customHeight="1" x14ac:dyDescent="0.35">
      <c r="B125" s="97"/>
      <c r="C125" s="139" t="s">
        <v>31</v>
      </c>
      <c r="D125" s="140"/>
      <c r="E125" s="140"/>
      <c r="F125" s="141"/>
      <c r="G125" s="89">
        <f>SUM(G123:H124)</f>
        <v>0</v>
      </c>
      <c r="H125" s="90"/>
      <c r="I125" s="89">
        <f t="shared" ref="I125" si="7">SUM(I123:J124)</f>
        <v>0</v>
      </c>
      <c r="J125" s="90"/>
      <c r="K125" s="89">
        <f t="shared" ref="K125" si="8">SUM(K123:L124)</f>
        <v>0</v>
      </c>
      <c r="L125" s="90"/>
      <c r="M125" s="89">
        <f t="shared" ref="M125" si="9">SUM(M123:N124)</f>
        <v>0</v>
      </c>
      <c r="N125" s="90"/>
      <c r="O125" s="89">
        <f t="shared" ref="O125" si="10">SUM(O123:P124)</f>
        <v>0</v>
      </c>
      <c r="P125" s="90"/>
      <c r="Q125" s="89">
        <f t="shared" ref="Q125" si="11">SUM(Q123:R124)</f>
        <v>0</v>
      </c>
      <c r="R125" s="90"/>
      <c r="S125" s="89">
        <f t="shared" ref="S125" si="12">SUM(S123:T124)</f>
        <v>0</v>
      </c>
      <c r="T125" s="90"/>
      <c r="U125" s="89">
        <v>0</v>
      </c>
      <c r="V125" s="90"/>
    </row>
    <row r="126" spans="2:22" ht="28.75" customHeight="1" x14ac:dyDescent="0.35">
      <c r="B126" s="85" t="s">
        <v>32</v>
      </c>
      <c r="C126" s="94"/>
      <c r="D126" s="94"/>
      <c r="E126" s="94"/>
      <c r="F126" s="86"/>
      <c r="G126" s="87">
        <f>SUM(G122+G125)</f>
        <v>0</v>
      </c>
      <c r="H126" s="88"/>
      <c r="I126" s="87">
        <f t="shared" ref="I126" si="13">SUM(I122+I125)</f>
        <v>0</v>
      </c>
      <c r="J126" s="88"/>
      <c r="K126" s="87">
        <f t="shared" ref="K126" si="14">SUM(K122+K125)</f>
        <v>0</v>
      </c>
      <c r="L126" s="88"/>
      <c r="M126" s="87">
        <f t="shared" ref="M126" si="15">SUM(M122+M125)</f>
        <v>0</v>
      </c>
      <c r="N126" s="88"/>
      <c r="O126" s="87">
        <f t="shared" ref="O126" si="16">SUM(O122+O125)</f>
        <v>0</v>
      </c>
      <c r="P126" s="88"/>
      <c r="Q126" s="87">
        <f t="shared" ref="Q126" si="17">SUM(Q122+Q125)</f>
        <v>0</v>
      </c>
      <c r="R126" s="88"/>
      <c r="S126" s="87">
        <f t="shared" ref="S126" si="18">SUM(S122+S125)</f>
        <v>0</v>
      </c>
      <c r="T126" s="88"/>
      <c r="U126" s="87">
        <f t="shared" ref="U126" si="19">SUM(U122+U125)</f>
        <v>0</v>
      </c>
      <c r="V126" s="88"/>
    </row>
    <row r="127" spans="2:22" x14ac:dyDescent="0.35">
      <c r="B127" s="30"/>
      <c r="C127" s="30"/>
    </row>
    <row r="128" spans="2:22" ht="28.25" customHeight="1" x14ac:dyDescent="0.35">
      <c r="B128" s="79" t="s">
        <v>33</v>
      </c>
      <c r="C128" s="79"/>
      <c r="D128" s="79"/>
      <c r="E128" s="79"/>
      <c r="F128" s="79"/>
      <c r="G128" s="143">
        <f>SUM(G126:V126)</f>
        <v>0</v>
      </c>
      <c r="H128" s="143"/>
      <c r="I128" s="143"/>
      <c r="J128" s="143"/>
    </row>
    <row r="129" spans="2:22" x14ac:dyDescent="0.35">
      <c r="B129" s="30"/>
      <c r="C129" s="30"/>
    </row>
    <row r="130" spans="2:22" ht="22.5" customHeight="1" x14ac:dyDescent="0.35">
      <c r="B130" s="15" t="s">
        <v>34</v>
      </c>
    </row>
    <row r="131" spans="2:22" ht="17.25" customHeight="1" x14ac:dyDescent="0.35">
      <c r="B131" s="16" t="s">
        <v>35</v>
      </c>
    </row>
    <row r="132" spans="2:22" ht="17.25" customHeight="1" x14ac:dyDescent="0.35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 x14ac:dyDescent="0.35"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2"/>
    </row>
    <row r="134" spans="2:22" x14ac:dyDescent="0.35">
      <c r="B134" s="58"/>
      <c r="C134" s="58"/>
    </row>
    <row r="135" spans="2:22" x14ac:dyDescent="0.35">
      <c r="B135" s="30"/>
      <c r="C135" s="30"/>
    </row>
    <row r="136" spans="2:22" ht="18.5" x14ac:dyDescent="0.35">
      <c r="B136" s="13" t="s">
        <v>146</v>
      </c>
    </row>
    <row r="137" spans="2:22" ht="19.5" customHeight="1" x14ac:dyDescent="0.35">
      <c r="B137" s="84" t="s">
        <v>132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spans="2:22" ht="34.5" customHeight="1" x14ac:dyDescent="0.35">
      <c r="B138" s="79" t="s">
        <v>36</v>
      </c>
      <c r="C138" s="79"/>
      <c r="D138" s="79"/>
      <c r="E138" s="79" t="s">
        <v>133</v>
      </c>
      <c r="F138" s="79"/>
      <c r="G138" s="79" t="s">
        <v>37</v>
      </c>
      <c r="H138" s="79"/>
      <c r="I138" s="79"/>
      <c r="J138" s="79"/>
      <c r="K138" s="79" t="s">
        <v>38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2:22" ht="30" customHeight="1" x14ac:dyDescent="0.35">
      <c r="B139" s="93" t="s">
        <v>82</v>
      </c>
      <c r="C139" s="93"/>
      <c r="D139" s="93"/>
      <c r="E139" s="98"/>
      <c r="F139" s="98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spans="2:22" ht="30" customHeight="1" x14ac:dyDescent="0.35">
      <c r="B140" s="93" t="s">
        <v>82</v>
      </c>
      <c r="C140" s="93"/>
      <c r="D140" s="93"/>
      <c r="E140" s="161"/>
      <c r="F140" s="161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spans="2:22" ht="30" customHeight="1" x14ac:dyDescent="0.35">
      <c r="B141" s="93" t="s">
        <v>82</v>
      </c>
      <c r="C141" s="93"/>
      <c r="D141" s="93"/>
      <c r="E141" s="161"/>
      <c r="F141" s="161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</row>
    <row r="142" spans="2:22" x14ac:dyDescent="0.35">
      <c r="B142" s="144" t="s">
        <v>129</v>
      </c>
      <c r="C142" s="144"/>
      <c r="D142" s="144"/>
      <c r="E142" s="145">
        <f>SUM(E139:F141)</f>
        <v>0</v>
      </c>
      <c r="F142" s="145"/>
    </row>
    <row r="143" spans="2:22" x14ac:dyDescent="0.35">
      <c r="B143" s="30"/>
      <c r="C143" s="30"/>
    </row>
    <row r="144" spans="2:22" ht="18.5" x14ac:dyDescent="0.35">
      <c r="B144" s="13" t="s">
        <v>147</v>
      </c>
    </row>
    <row r="145" spans="2:26" ht="66" customHeight="1" x14ac:dyDescent="0.35">
      <c r="B145" s="105" t="s">
        <v>39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2:26" ht="21" customHeight="1" x14ac:dyDescent="0.35">
      <c r="B146" s="17" t="s">
        <v>40</v>
      </c>
    </row>
    <row r="147" spans="2:26" x14ac:dyDescent="0.35">
      <c r="B147" s="108" t="s">
        <v>41</v>
      </c>
      <c r="C147" s="108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2:26" x14ac:dyDescent="0.3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6" ht="15" customHeight="1" x14ac:dyDescent="0.35">
      <c r="B149" s="109" t="s">
        <v>42</v>
      </c>
      <c r="C149" s="110"/>
      <c r="D149" s="110"/>
      <c r="E149" s="111"/>
      <c r="F149" s="115" t="s">
        <v>43</v>
      </c>
      <c r="G149" s="115" t="s">
        <v>44</v>
      </c>
      <c r="H149" s="106">
        <f>D147</f>
        <v>2021</v>
      </c>
      <c r="I149" s="107"/>
      <c r="J149" s="106">
        <f>H149+1</f>
        <v>2022</v>
      </c>
      <c r="K149" s="107"/>
      <c r="L149" s="106">
        <f t="shared" ref="L149" si="20">J149+1</f>
        <v>2023</v>
      </c>
      <c r="M149" s="107"/>
      <c r="N149" s="106">
        <f t="shared" ref="N149" si="21">L149+1</f>
        <v>2024</v>
      </c>
      <c r="O149" s="107"/>
      <c r="P149" s="106">
        <f t="shared" ref="P149" si="22">N149+1</f>
        <v>2025</v>
      </c>
      <c r="Q149" s="107"/>
      <c r="R149" s="106">
        <f t="shared" ref="R149" si="23">P149+1</f>
        <v>2026</v>
      </c>
      <c r="S149" s="107"/>
      <c r="T149" s="106">
        <f t="shared" ref="T149" si="24">R149+1</f>
        <v>2027</v>
      </c>
      <c r="U149" s="107"/>
      <c r="V149" s="20">
        <f>T149+1</f>
        <v>2028</v>
      </c>
    </row>
    <row r="150" spans="2:26" ht="15" customHeight="1" x14ac:dyDescent="0.35">
      <c r="B150" s="112"/>
      <c r="C150" s="113"/>
      <c r="D150" s="113"/>
      <c r="E150" s="114"/>
      <c r="F150" s="116"/>
      <c r="G150" s="116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x14ac:dyDescent="0.35">
      <c r="B151" s="22" t="s">
        <v>47</v>
      </c>
      <c r="C151" s="100"/>
      <c r="D151" s="101"/>
      <c r="E151" s="102"/>
      <c r="F151" s="23"/>
      <c r="G151" s="23"/>
      <c r="H151" s="24">
        <f t="shared" ref="H151:V166" si="25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x14ac:dyDescent="0.35">
      <c r="B152" s="22" t="s">
        <v>48</v>
      </c>
      <c r="C152" s="100"/>
      <c r="D152" s="101"/>
      <c r="E152" s="102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t="shared" ref="Y152:Z165" si="26">IF(F152="","",VLOOKUP(F152,$W$151:$X$165,2,FALSE))</f>
        <v/>
      </c>
      <c r="Z152" s="25" t="str">
        <f t="shared" si="26"/>
        <v/>
      </c>
    </row>
    <row r="153" spans="2:26" x14ac:dyDescent="0.35">
      <c r="B153" s="22" t="s">
        <v>49</v>
      </c>
      <c r="C153" s="100"/>
      <c r="D153" s="101"/>
      <c r="E153" s="102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x14ac:dyDescent="0.35">
      <c r="B154" s="22" t="s">
        <v>50</v>
      </c>
      <c r="C154" s="100"/>
      <c r="D154" s="101"/>
      <c r="E154" s="102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x14ac:dyDescent="0.35">
      <c r="B155" s="22" t="s">
        <v>51</v>
      </c>
      <c r="C155" s="100"/>
      <c r="D155" s="101"/>
      <c r="E155" s="102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x14ac:dyDescent="0.35">
      <c r="B156" s="22" t="s">
        <v>52</v>
      </c>
      <c r="C156" s="100"/>
      <c r="D156" s="101"/>
      <c r="E156" s="102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x14ac:dyDescent="0.35">
      <c r="B157" s="22" t="s">
        <v>53</v>
      </c>
      <c r="C157" s="100"/>
      <c r="D157" s="101"/>
      <c r="E157" s="102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x14ac:dyDescent="0.35">
      <c r="B158" s="22" t="s">
        <v>54</v>
      </c>
      <c r="C158" s="100"/>
      <c r="D158" s="101"/>
      <c r="E158" s="102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x14ac:dyDescent="0.35">
      <c r="B159" s="22" t="s">
        <v>55</v>
      </c>
      <c r="C159" s="100"/>
      <c r="D159" s="101"/>
      <c r="E159" s="102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x14ac:dyDescent="0.35">
      <c r="B160" s="22" t="s">
        <v>56</v>
      </c>
      <c r="C160" s="100"/>
      <c r="D160" s="101"/>
      <c r="E160" s="102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x14ac:dyDescent="0.35">
      <c r="B161" s="22" t="s">
        <v>57</v>
      </c>
      <c r="C161" s="100"/>
      <c r="D161" s="101"/>
      <c r="E161" s="102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x14ac:dyDescent="0.35">
      <c r="B162" s="22" t="s">
        <v>58</v>
      </c>
      <c r="C162" s="100"/>
      <c r="D162" s="101"/>
      <c r="E162" s="102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x14ac:dyDescent="0.35">
      <c r="B163" s="22" t="s">
        <v>59</v>
      </c>
      <c r="C163" s="100"/>
      <c r="D163" s="101"/>
      <c r="E163" s="102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x14ac:dyDescent="0.35">
      <c r="B164" s="22" t="s">
        <v>60</v>
      </c>
      <c r="C164" s="100"/>
      <c r="D164" s="101"/>
      <c r="E164" s="102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x14ac:dyDescent="0.35">
      <c r="B165" s="22" t="s">
        <v>61</v>
      </c>
      <c r="C165" s="100"/>
      <c r="D165" s="101"/>
      <c r="E165" s="102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6" x14ac:dyDescent="0.35">
      <c r="B166" s="22" t="s">
        <v>62</v>
      </c>
      <c r="C166" s="100"/>
      <c r="D166" s="101"/>
      <c r="E166" s="102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6" x14ac:dyDescent="0.35">
      <c r="B167" s="22" t="s">
        <v>63</v>
      </c>
      <c r="C167" s="100"/>
      <c r="D167" s="101"/>
      <c r="E167" s="102"/>
      <c r="F167" s="23"/>
      <c r="G167" s="23"/>
      <c r="H167" s="24">
        <f t="shared" ref="H167:V170" si="27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6" x14ac:dyDescent="0.35">
      <c r="B168" s="22" t="s">
        <v>64</v>
      </c>
      <c r="C168" s="100"/>
      <c r="D168" s="101"/>
      <c r="E168" s="102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6" x14ac:dyDescent="0.35">
      <c r="B169" s="22" t="s">
        <v>65</v>
      </c>
      <c r="C169" s="100"/>
      <c r="D169" s="101"/>
      <c r="E169" s="102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6" x14ac:dyDescent="0.35">
      <c r="B170" s="22" t="s">
        <v>66</v>
      </c>
      <c r="C170" s="100"/>
      <c r="D170" s="101"/>
      <c r="E170" s="102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26" x14ac:dyDescent="0.35">
      <c r="B171" s="58"/>
      <c r="C171" s="58"/>
    </row>
    <row r="172" spans="2:26" x14ac:dyDescent="0.35">
      <c r="B172" s="30"/>
      <c r="C172" s="30"/>
    </row>
    <row r="173" spans="2:26" ht="18.5" x14ac:dyDescent="0.35">
      <c r="B173" s="13" t="s">
        <v>148</v>
      </c>
    </row>
    <row r="174" spans="2:26" x14ac:dyDescent="0.35">
      <c r="B174" s="84" t="s">
        <v>100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</row>
    <row r="175" spans="2:26" ht="20.25" customHeight="1" x14ac:dyDescent="0.35">
      <c r="B175" s="9" t="s">
        <v>2</v>
      </c>
      <c r="H175" s="10"/>
      <c r="V175" s="11" t="str">
        <f>CONCATENATE("Napsáno ",LEN(B176)," z 900 znaků")</f>
        <v>Napsáno 0 z 900 znaků</v>
      </c>
    </row>
    <row r="176" spans="2:26" ht="150" customHeight="1" x14ac:dyDescent="0.35"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2"/>
    </row>
    <row r="177" spans="2:24" x14ac:dyDescent="0.35">
      <c r="B177" s="58"/>
      <c r="C177" s="58"/>
    </row>
    <row r="178" spans="2:24" x14ac:dyDescent="0.35">
      <c r="B178" s="30"/>
      <c r="C178" s="30"/>
    </row>
    <row r="179" spans="2:24" ht="18.5" x14ac:dyDescent="0.35">
      <c r="B179" s="13" t="s">
        <v>149</v>
      </c>
    </row>
    <row r="180" spans="2:24" ht="36" customHeight="1" x14ac:dyDescent="0.35">
      <c r="B180" s="84" t="s">
        <v>67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2:24" ht="20.25" customHeight="1" x14ac:dyDescent="0.35">
      <c r="B181" s="9" t="s">
        <v>2</v>
      </c>
      <c r="H181" s="10"/>
      <c r="V181" s="11" t="str">
        <f>CONCATENATE("Napsáno ",LEN(B182)," z 900 znaků")</f>
        <v>Napsáno 0 z 900 znaků</v>
      </c>
    </row>
    <row r="182" spans="2:24" ht="150" customHeight="1" x14ac:dyDescent="0.35"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2"/>
    </row>
    <row r="183" spans="2:24" x14ac:dyDescent="0.35">
      <c r="B183" s="130"/>
      <c r="C183" s="130"/>
    </row>
    <row r="185" spans="2:24" ht="18.5" x14ac:dyDescent="0.35">
      <c r="B185" s="13" t="s">
        <v>150</v>
      </c>
    </row>
    <row r="186" spans="2:24" ht="33.75" customHeight="1" x14ac:dyDescent="0.35">
      <c r="B186" s="84" t="s">
        <v>68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</row>
    <row r="187" spans="2:24" ht="18.75" customHeight="1" x14ac:dyDescent="0.35">
      <c r="B187" s="9" t="s">
        <v>2</v>
      </c>
      <c r="H187" s="10"/>
      <c r="V187" s="11" t="str">
        <f>CONCATENATE("Napsáno ",LEN(B188)," z 900 znaků")</f>
        <v>Napsáno 0 z 900 znaků</v>
      </c>
    </row>
    <row r="188" spans="2:24" ht="150" customHeight="1" x14ac:dyDescent="0.35"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2"/>
    </row>
    <row r="190" spans="2:24" x14ac:dyDescent="0.35">
      <c r="B190" s="103" t="s">
        <v>81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 x14ac:dyDescent="0.35">
      <c r="B191" s="79" t="s">
        <v>14</v>
      </c>
      <c r="C191" s="79"/>
      <c r="D191" s="79"/>
      <c r="E191" s="79" t="s">
        <v>15</v>
      </c>
      <c r="F191" s="79"/>
      <c r="G191" s="79" t="s">
        <v>16</v>
      </c>
      <c r="H191" s="79"/>
      <c r="I191" s="79" t="s">
        <v>17</v>
      </c>
      <c r="J191" s="79"/>
      <c r="K191" s="79" t="s">
        <v>18</v>
      </c>
      <c r="L191" s="79"/>
      <c r="M191" s="79" t="s">
        <v>19</v>
      </c>
      <c r="N191" s="79"/>
      <c r="O191" s="79" t="s">
        <v>20</v>
      </c>
      <c r="P191" s="79"/>
      <c r="Q191" s="119"/>
      <c r="R191" s="119"/>
      <c r="S191" s="117"/>
      <c r="T191" s="117"/>
      <c r="U191" s="117"/>
      <c r="V191" s="117"/>
      <c r="W191" s="117"/>
      <c r="X191" s="117"/>
    </row>
    <row r="192" spans="2:24" ht="30" customHeight="1" x14ac:dyDescent="0.35">
      <c r="B192" s="122" t="s">
        <v>75</v>
      </c>
      <c r="C192" s="120" t="s">
        <v>74</v>
      </c>
      <c r="D192" s="121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17"/>
      <c r="R192" s="117"/>
      <c r="S192" s="117"/>
      <c r="T192" s="117"/>
      <c r="U192" s="118"/>
      <c r="V192" s="118"/>
      <c r="W192" s="162"/>
      <c r="X192" s="162"/>
    </row>
    <row r="193" spans="2:24" ht="30" customHeight="1" x14ac:dyDescent="0.35">
      <c r="B193" s="122"/>
      <c r="C193" s="120" t="s">
        <v>73</v>
      </c>
      <c r="D193" s="121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119"/>
      <c r="R193" s="119"/>
      <c r="S193" s="117"/>
      <c r="T193" s="117"/>
      <c r="U193" s="118"/>
      <c r="V193" s="118"/>
      <c r="W193" s="162"/>
      <c r="X193" s="162"/>
    </row>
    <row r="194" spans="2:24" ht="30" customHeight="1" x14ac:dyDescent="0.35">
      <c r="B194" s="122"/>
      <c r="C194" s="124" t="s">
        <v>76</v>
      </c>
      <c r="D194" s="124"/>
      <c r="E194" s="125">
        <f>SUM(E192:F193)</f>
        <v>0</v>
      </c>
      <c r="F194" s="125"/>
      <c r="G194" s="125">
        <f>SUM(G192:H193)</f>
        <v>0</v>
      </c>
      <c r="H194" s="125"/>
      <c r="I194" s="125">
        <f>SUM(I192:J193)</f>
        <v>0</v>
      </c>
      <c r="J194" s="125"/>
      <c r="K194" s="125">
        <f>SUM(K192:L193)</f>
        <v>0</v>
      </c>
      <c r="L194" s="125"/>
      <c r="M194" s="125">
        <f>SUM(M192:N193)</f>
        <v>0</v>
      </c>
      <c r="N194" s="125"/>
      <c r="O194" s="125">
        <f>SUM(O192:P193)</f>
        <v>0</v>
      </c>
      <c r="P194" s="125"/>
      <c r="Q194" s="117"/>
      <c r="R194" s="117"/>
      <c r="S194" s="117"/>
      <c r="T194" s="117"/>
      <c r="U194" s="126"/>
      <c r="V194" s="126"/>
      <c r="W194" s="163"/>
      <c r="X194" s="163"/>
    </row>
    <row r="195" spans="2:24" ht="30" customHeight="1" x14ac:dyDescent="0.35">
      <c r="B195" s="122" t="s">
        <v>89</v>
      </c>
      <c r="C195" s="123" t="s">
        <v>77</v>
      </c>
      <c r="D195" s="123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18"/>
      <c r="R195" s="118"/>
      <c r="S195" s="118"/>
      <c r="T195" s="118"/>
      <c r="U195" s="118"/>
      <c r="V195" s="118"/>
      <c r="W195" s="162"/>
      <c r="X195" s="162"/>
    </row>
    <row r="196" spans="2:24" ht="30" customHeight="1" x14ac:dyDescent="0.35">
      <c r="B196" s="122"/>
      <c r="C196" s="123" t="s">
        <v>78</v>
      </c>
      <c r="D196" s="123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118"/>
      <c r="R196" s="118"/>
      <c r="S196" s="118"/>
      <c r="T196" s="118"/>
      <c r="U196" s="118"/>
      <c r="V196" s="118"/>
      <c r="W196" s="162"/>
      <c r="X196" s="162"/>
    </row>
    <row r="197" spans="2:24" ht="30" customHeight="1" x14ac:dyDescent="0.35">
      <c r="B197" s="122"/>
      <c r="C197" s="124" t="s">
        <v>79</v>
      </c>
      <c r="D197" s="124"/>
      <c r="E197" s="125">
        <f>SUM(E195:F196)</f>
        <v>0</v>
      </c>
      <c r="F197" s="125"/>
      <c r="G197" s="125">
        <f t="shared" ref="G197" si="28">SUM(G195:H196)</f>
        <v>0</v>
      </c>
      <c r="H197" s="125"/>
      <c r="I197" s="125">
        <f t="shared" ref="I197" si="29">SUM(I195:J196)</f>
        <v>0</v>
      </c>
      <c r="J197" s="125"/>
      <c r="K197" s="125">
        <f t="shared" ref="K197" si="30">SUM(K195:L196)</f>
        <v>0</v>
      </c>
      <c r="L197" s="125"/>
      <c r="M197" s="125">
        <f t="shared" ref="M197" si="31">SUM(M195:N196)</f>
        <v>0</v>
      </c>
      <c r="N197" s="125"/>
      <c r="O197" s="125">
        <f t="shared" ref="O197" si="32">SUM(O195:P196)</f>
        <v>0</v>
      </c>
      <c r="P197" s="125"/>
      <c r="Q197" s="126"/>
      <c r="R197" s="126"/>
      <c r="S197" s="126"/>
      <c r="T197" s="126"/>
      <c r="U197" s="126"/>
      <c r="V197" s="126"/>
      <c r="W197" s="163"/>
      <c r="X197" s="163"/>
    </row>
    <row r="198" spans="2:24" ht="30" customHeight="1" x14ac:dyDescent="0.35">
      <c r="B198" s="79" t="s">
        <v>80</v>
      </c>
      <c r="C198" s="79"/>
      <c r="D198" s="79"/>
      <c r="E198" s="127">
        <f>E194-E197</f>
        <v>0</v>
      </c>
      <c r="F198" s="127"/>
      <c r="G198" s="127">
        <f t="shared" ref="G198" si="33">G194-G197</f>
        <v>0</v>
      </c>
      <c r="H198" s="127"/>
      <c r="I198" s="127">
        <f t="shared" ref="I198" si="34">I194-I197</f>
        <v>0</v>
      </c>
      <c r="J198" s="127"/>
      <c r="K198" s="127">
        <f t="shared" ref="K198" si="35">K194-K197</f>
        <v>0</v>
      </c>
      <c r="L198" s="127"/>
      <c r="M198" s="127">
        <f t="shared" ref="M198" si="36">M194-M197</f>
        <v>0</v>
      </c>
      <c r="N198" s="127"/>
      <c r="O198" s="127">
        <f t="shared" ref="O198" si="37">O194-O197</f>
        <v>0</v>
      </c>
      <c r="P198" s="127"/>
      <c r="Q198" s="119"/>
      <c r="R198" s="119"/>
      <c r="S198" s="128"/>
      <c r="T198" s="128"/>
      <c r="U198" s="128"/>
      <c r="V198" s="128"/>
      <c r="W198" s="164"/>
      <c r="X198" s="164"/>
    </row>
    <row r="199" spans="2:24" x14ac:dyDescent="0.35">
      <c r="B199" s="58"/>
      <c r="C199" s="58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dxfId="5" priority="2" operator="equal">
      <formula>1</formula>
    </cfRule>
  </conditionalFormatting>
  <conditionalFormatting sqref="E142:F142">
    <cfRule type="cellIs" dxfId="4" priority="1" operator="notEqual">
      <formula>1</formula>
    </cfRule>
  </conditionalFormatting>
  <dataValidations count="8">
    <dataValidation type="list" allowBlank="1" showInputMessage="1" showErrorMessage="1" sqref="F151:G151" xr:uid="{00000000-0002-0000-0A00-000000000000}">
      <formula1>$W$151:$W$167</formula1>
    </dataValidation>
    <dataValidation type="textLength" operator="lessThanOrEqual" allowBlank="1" showInputMessage="1" showErrorMessage="1" sqref="B101:V101 B105:V105 B109:V109 B113:V113 B133:V133 B188:V188 B182:V182 B176:V176" xr:uid="{00000000-0002-0000-0A00-000001000000}">
      <formula1>900</formula1>
    </dataValidation>
    <dataValidation type="textLength" operator="lessThanOrEqual" allowBlank="1" showInputMessage="1" showErrorMessage="1" sqref="B54:V54" xr:uid="{00000000-0002-0000-0A00-000002000000}">
      <formula1>450</formula1>
    </dataValidation>
    <dataValidation type="list" allowBlank="1" showInputMessage="1" showErrorMessage="1" sqref="D147" xr:uid="{00000000-0002-0000-0A00-000003000000}">
      <formula1>"2018,2019,2020,2021,2022,2023,2024,2025,2026,2027"</formula1>
    </dataValidation>
    <dataValidation type="list" allowBlank="1" showInputMessage="1" showErrorMessage="1" sqref="F152:G170" xr:uid="{00000000-0002-0000-0A00-000004000000}">
      <formula1>$W$150:$W$166</formula1>
    </dataValidation>
    <dataValidation type="textLength" allowBlank="1" showInputMessage="1" showErrorMessage="1" sqref="B61:V61 B70:V70 C79:V79 B84:B86 C82:U82 C84:V84 B89:B91 C89:V89 B93 B79:B81" xr:uid="{00000000-0002-0000-0A00-000005000000}">
      <formula1>0</formula1>
      <formula2>3600</formula2>
    </dataValidation>
    <dataValidation type="textLength" allowBlank="1" showInputMessage="1" showErrorMessage="1" sqref="B47 B41 B88:V88 B83:V83 B78:V78" xr:uid="{00000000-0002-0000-0A00-000006000000}">
      <formula1>0</formula1>
      <formula2>900</formula2>
    </dataValidation>
    <dataValidation type="textLength" allowBlank="1" showInputMessage="1" showErrorMessage="1" sqref="B64:V64" xr:uid="{00000000-0002-0000-0A00-000007000000}">
      <formula1>0</formula1>
      <formula2>600</formula2>
    </dataValidation>
  </dataValidations>
  <hyperlinks>
    <hyperlink ref="B1" location="'Partner 8'!$A$2" display="Nahoru" xr:uid="{00000000-0004-0000-0A00-000000000000}"/>
    <hyperlink ref="P6" location="'Partner 8'!$A$23" display="1. Základní údaje" xr:uid="{00000000-0004-0000-0A00-000001000000}"/>
    <hyperlink ref="P7" location="'Partner 8'!$A$33" display="2. Tématické zaměření projektu dle FST " xr:uid="{00000000-0004-0000-0A00-000002000000}"/>
    <hyperlink ref="P8" location="'Partner 8'!$A$38" display="3. Stručný popis projektu – abstrakt " xr:uid="{00000000-0004-0000-0A00-000003000000}"/>
    <hyperlink ref="P9" location="'Partner 8'!$A$44" display="4. Aktuální připravenost projektového záměru" xr:uid="{00000000-0004-0000-0A00-000004000000}"/>
    <hyperlink ref="P10" location="'Partner 8'!$A$50" display="5. Profil subjektu" xr:uid="{00000000-0004-0000-0A00-000005000000}"/>
    <hyperlink ref="P11" location="'Partner 8'!$A$57" display="6. Identifikace cílů, přínosů a dopadů projektu" xr:uid="{00000000-0004-0000-0A00-000006000000}"/>
    <hyperlink ref="P12" location="'Partner 8'!$A$67" display="7. Charakteristika věcné části projektu " xr:uid="{00000000-0004-0000-0A00-000007000000}"/>
    <hyperlink ref="P13" location="'Partner 8'!$A$73" display="8. Transformační potenciál projektu" xr:uid="{00000000-0004-0000-0A00-000008000000}"/>
    <hyperlink ref="P14" location="'Partner 8'!$A$96" display="9. Popis stavebně-technického řešení" xr:uid="{00000000-0004-0000-0A00-000009000000}"/>
    <hyperlink ref="P15" location="'Partner 8'!$A$116" display="10. Celkové náklady projektu " xr:uid="{00000000-0004-0000-0A00-00000A000000}"/>
    <hyperlink ref="P16" location="'Partner 8'!$A$136" display="11. Spolufinancování" xr:uid="{00000000-0004-0000-0A00-00000B000000}"/>
    <hyperlink ref="P17" location="'Partner 8'!$A$144" display="12. Harmonogram projektu " xr:uid="{00000000-0004-0000-0A00-00000C000000}"/>
    <hyperlink ref="P18" location="'Partner 8'!$A$173" display="13. Zkušenosti v oblasti řízení projektu" xr:uid="{00000000-0004-0000-0A00-00000D000000}"/>
    <hyperlink ref="P19" location="'Partner 8'!$A$179" display="14. Analýza rizik a varianty řešení" xr:uid="{00000000-0004-0000-0A00-00000E000000}"/>
    <hyperlink ref="P20" location="'Partner 8'!$A$185" display="15. Finanční a věcná udržitelnost projektu" xr:uid="{00000000-0004-0000-0A00-00000F000000}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A00-000008000000}">
          <x14:formula1>
            <xm:f>temp!$A$1:$A$12</xm:f>
          </x14:formula1>
          <xm:sqref>B35:V35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/>
  <dimension ref="B1:Z199"/>
  <sheetViews>
    <sheetView zoomScale="80" zoomScaleNormal="80" workbookViewId="0">
      <pane ySplit="1" topLeftCell="A2" activePane="bottomLeft" state="frozen"/>
      <selection pane="bottomLeft" activeCell="B10" sqref="B10:M20"/>
    </sheetView>
  </sheetViews>
  <sheetFormatPr defaultColWidth="9.1796875" defaultRowHeight="14.5" x14ac:dyDescent="0.35"/>
  <cols>
    <col min="1" max="1" width="4.1796875" style="1" customWidth="1"/>
    <col min="2" max="2" width="4" style="1" customWidth="1"/>
    <col min="3" max="3" width="9.6328125" style="1" customWidth="1"/>
    <col min="4" max="4" width="10.81640625" style="1" customWidth="1"/>
    <col min="5" max="22" width="9.6328125" style="1" customWidth="1"/>
    <col min="23" max="24" width="9.1796875" style="1"/>
    <col min="25" max="25" width="4.36328125" style="1" customWidth="1"/>
    <col min="26" max="26" width="4.81640625" style="1" customWidth="1"/>
    <col min="27" max="16384" width="9.1796875" style="1"/>
  </cols>
  <sheetData>
    <row r="1" spans="2:21" ht="15" customHeight="1" x14ac:dyDescent="0.35">
      <c r="B1" s="38" t="s">
        <v>113</v>
      </c>
    </row>
    <row r="2" spans="2:21" ht="15" customHeight="1" x14ac:dyDescent="0.35"/>
    <row r="3" spans="2:21" ht="15" customHeigh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5">
      <c r="P5" s="4" t="s">
        <v>0</v>
      </c>
    </row>
    <row r="6" spans="2:21" ht="15" customHeight="1" x14ac:dyDescent="0.35">
      <c r="P6" s="40" t="s">
        <v>1</v>
      </c>
      <c r="Q6" s="41"/>
      <c r="R6" s="41"/>
      <c r="S6" s="41"/>
      <c r="T6" s="41"/>
    </row>
    <row r="7" spans="2:21" ht="15" customHeight="1" x14ac:dyDescent="0.35">
      <c r="P7" s="40" t="s">
        <v>94</v>
      </c>
      <c r="Q7" s="41"/>
      <c r="R7" s="41"/>
      <c r="S7" s="41"/>
      <c r="T7" s="41"/>
    </row>
    <row r="8" spans="2:21" ht="15" customHeight="1" x14ac:dyDescent="0.35">
      <c r="P8" s="40" t="s">
        <v>95</v>
      </c>
      <c r="Q8" s="41"/>
      <c r="R8" s="41"/>
      <c r="S8" s="41"/>
      <c r="T8" s="41"/>
    </row>
    <row r="9" spans="2:21" ht="15" customHeight="1" x14ac:dyDescent="0.3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1" ht="15" customHeight="1" x14ac:dyDescent="0.35">
      <c r="B10" s="59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31"/>
      <c r="P10" s="40" t="s">
        <v>101</v>
      </c>
      <c r="Q10" s="41"/>
      <c r="R10" s="41"/>
      <c r="S10" s="41"/>
      <c r="T10" s="41"/>
    </row>
    <row r="11" spans="2:21" ht="15" customHeight="1" x14ac:dyDescent="0.3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31"/>
      <c r="P11" s="40" t="s">
        <v>97</v>
      </c>
      <c r="Q11" s="41"/>
      <c r="R11" s="41"/>
      <c r="S11" s="41"/>
      <c r="T11" s="41"/>
    </row>
    <row r="12" spans="2:21" ht="15" customHeigh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31"/>
      <c r="P12" s="57" t="s">
        <v>98</v>
      </c>
      <c r="Q12" s="58"/>
      <c r="R12" s="58"/>
      <c r="S12" s="58"/>
      <c r="T12" s="58"/>
    </row>
    <row r="13" spans="2:21" ht="15" customHeight="1" x14ac:dyDescent="0.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31"/>
      <c r="P13" s="52" t="s">
        <v>134</v>
      </c>
    </row>
    <row r="14" spans="2:21" ht="15" customHeight="1" x14ac:dyDescent="0.3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31"/>
      <c r="P14" s="57" t="s">
        <v>144</v>
      </c>
      <c r="Q14" s="58"/>
      <c r="R14" s="58"/>
      <c r="S14" s="58"/>
      <c r="T14" s="58"/>
    </row>
    <row r="15" spans="2:21" ht="15" customHeight="1" x14ac:dyDescent="0.3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31"/>
      <c r="P15" s="57" t="s">
        <v>145</v>
      </c>
      <c r="Q15" s="58"/>
      <c r="R15" s="58"/>
      <c r="S15" s="58"/>
      <c r="T15" s="58"/>
    </row>
    <row r="16" spans="2:21" ht="15" customHeight="1" x14ac:dyDescent="0.3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31"/>
      <c r="P16" s="57" t="s">
        <v>146</v>
      </c>
      <c r="Q16" s="58"/>
      <c r="R16" s="58"/>
      <c r="S16" s="58"/>
      <c r="T16" s="58"/>
    </row>
    <row r="17" spans="2:22" ht="15" customHeight="1" x14ac:dyDescent="0.3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31"/>
      <c r="P17" s="57" t="s">
        <v>147</v>
      </c>
      <c r="Q17" s="58"/>
      <c r="R17" s="58"/>
      <c r="S17" s="58"/>
      <c r="T17" s="58"/>
    </row>
    <row r="18" spans="2:22" ht="15" customHeight="1" x14ac:dyDescent="0.3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31"/>
      <c r="P18" s="57" t="s">
        <v>148</v>
      </c>
      <c r="Q18" s="58"/>
      <c r="R18" s="58"/>
      <c r="S18" s="58"/>
      <c r="T18" s="58"/>
    </row>
    <row r="19" spans="2:22" ht="15" customHeight="1" x14ac:dyDescent="0.3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31"/>
      <c r="P19" s="57" t="s">
        <v>149</v>
      </c>
      <c r="Q19" s="58"/>
      <c r="R19" s="58"/>
      <c r="S19" s="58"/>
      <c r="T19" s="58"/>
    </row>
    <row r="20" spans="2:22" ht="15" customHeight="1" x14ac:dyDescent="0.3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31"/>
      <c r="P20" s="57" t="s">
        <v>150</v>
      </c>
      <c r="Q20" s="58"/>
      <c r="R20" s="58"/>
      <c r="S20" s="58"/>
      <c r="T20" s="58"/>
    </row>
    <row r="21" spans="2:22" ht="15" customHeight="1" x14ac:dyDescent="0.3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3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5" x14ac:dyDescent="0.45">
      <c r="B23" s="5" t="s">
        <v>1</v>
      </c>
    </row>
    <row r="24" spans="2:22" ht="24" customHeight="1" x14ac:dyDescent="0.35">
      <c r="B24" s="154" t="s">
        <v>90</v>
      </c>
      <c r="C24" s="155"/>
      <c r="D24" s="155"/>
      <c r="E24" s="155"/>
      <c r="F24" s="155"/>
      <c r="G24" s="156"/>
      <c r="H24" s="157"/>
      <c r="I24" s="158"/>
      <c r="J24" s="158"/>
      <c r="K24" s="158"/>
      <c r="L24" s="158"/>
      <c r="M24" s="158"/>
      <c r="N24" s="158"/>
      <c r="O24" s="159"/>
      <c r="P24" s="159"/>
      <c r="Q24" s="159"/>
      <c r="R24" s="159"/>
      <c r="S24" s="159"/>
      <c r="T24" s="159"/>
      <c r="U24" s="159"/>
      <c r="V24" s="160"/>
    </row>
    <row r="25" spans="2:22" ht="24" customHeight="1" x14ac:dyDescent="0.35">
      <c r="B25" s="154" t="s">
        <v>83</v>
      </c>
      <c r="C25" s="155"/>
      <c r="D25" s="155"/>
      <c r="E25" s="155"/>
      <c r="F25" s="155"/>
      <c r="G25" s="156"/>
      <c r="H25" s="157"/>
      <c r="I25" s="158"/>
      <c r="J25" s="158"/>
      <c r="K25" s="158"/>
      <c r="L25" s="158"/>
      <c r="M25" s="158"/>
      <c r="N25" s="158"/>
      <c r="O25" s="159"/>
      <c r="P25" s="159"/>
      <c r="Q25" s="159"/>
      <c r="R25" s="159"/>
      <c r="S25" s="159"/>
      <c r="T25" s="159"/>
      <c r="U25" s="159"/>
      <c r="V25" s="160"/>
    </row>
    <row r="26" spans="2:22" ht="24" customHeight="1" x14ac:dyDescent="0.35">
      <c r="B26" s="154" t="s">
        <v>91</v>
      </c>
      <c r="C26" s="155"/>
      <c r="D26" s="155"/>
      <c r="E26" s="155"/>
      <c r="F26" s="155"/>
      <c r="G26" s="156"/>
      <c r="H26" s="157"/>
      <c r="I26" s="158"/>
      <c r="J26" s="158"/>
      <c r="K26" s="158"/>
      <c r="L26" s="158"/>
      <c r="M26" s="158"/>
      <c r="N26" s="158"/>
      <c r="O26" s="159"/>
      <c r="P26" s="159"/>
      <c r="Q26" s="159"/>
      <c r="R26" s="159"/>
      <c r="S26" s="159"/>
      <c r="T26" s="159"/>
      <c r="U26" s="159"/>
      <c r="V26" s="160"/>
    </row>
    <row r="27" spans="2:22" ht="24" customHeight="1" x14ac:dyDescent="0.35">
      <c r="B27" s="154" t="s">
        <v>128</v>
      </c>
      <c r="C27" s="155"/>
      <c r="D27" s="155"/>
      <c r="E27" s="155"/>
      <c r="F27" s="155"/>
      <c r="G27" s="156"/>
      <c r="H27" s="157"/>
      <c r="I27" s="158"/>
      <c r="J27" s="158"/>
      <c r="K27" s="158"/>
      <c r="L27" s="158"/>
      <c r="M27" s="158"/>
      <c r="N27" s="158"/>
      <c r="O27" s="159"/>
      <c r="P27" s="159"/>
      <c r="Q27" s="159"/>
      <c r="R27" s="159"/>
      <c r="S27" s="159"/>
      <c r="T27" s="159"/>
      <c r="U27" s="159"/>
      <c r="V27" s="160"/>
    </row>
    <row r="28" spans="2:22" ht="24" customHeight="1" x14ac:dyDescent="0.35">
      <c r="B28" s="154" t="s">
        <v>92</v>
      </c>
      <c r="C28" s="155"/>
      <c r="D28" s="155"/>
      <c r="E28" s="155"/>
      <c r="F28" s="155"/>
      <c r="G28" s="156"/>
      <c r="H28" s="157"/>
      <c r="I28" s="158"/>
      <c r="J28" s="158"/>
      <c r="K28" s="158"/>
      <c r="L28" s="158"/>
      <c r="M28" s="158"/>
      <c r="N28" s="158"/>
      <c r="O28" s="159"/>
      <c r="P28" s="159"/>
      <c r="Q28" s="159"/>
      <c r="R28" s="159"/>
      <c r="S28" s="159"/>
      <c r="T28" s="159"/>
      <c r="U28" s="159"/>
      <c r="V28" s="160"/>
    </row>
    <row r="29" spans="2:22" ht="24" customHeight="1" x14ac:dyDescent="0.35">
      <c r="B29" s="154" t="s">
        <v>93</v>
      </c>
      <c r="C29" s="155"/>
      <c r="D29" s="155"/>
      <c r="E29" s="155"/>
      <c r="F29" s="155"/>
      <c r="G29" s="156"/>
      <c r="H29" s="157"/>
      <c r="I29" s="158"/>
      <c r="J29" s="158"/>
      <c r="K29" s="158"/>
      <c r="L29" s="158"/>
      <c r="M29" s="158"/>
      <c r="N29" s="158"/>
      <c r="O29" s="159"/>
      <c r="P29" s="159"/>
      <c r="Q29" s="159"/>
      <c r="R29" s="159"/>
      <c r="S29" s="159"/>
      <c r="T29" s="159"/>
      <c r="U29" s="159"/>
      <c r="V29" s="160"/>
    </row>
    <row r="30" spans="2:22" ht="24" customHeight="1" x14ac:dyDescent="0.35">
      <c r="B30" s="154" t="s">
        <v>86</v>
      </c>
      <c r="C30" s="155"/>
      <c r="D30" s="155"/>
      <c r="E30" s="155"/>
      <c r="F30" s="155"/>
      <c r="G30" s="156"/>
      <c r="H30" s="157"/>
      <c r="I30" s="158"/>
      <c r="J30" s="158"/>
      <c r="K30" s="158"/>
      <c r="L30" s="158"/>
      <c r="M30" s="158"/>
      <c r="N30" s="158"/>
      <c r="O30" s="159"/>
      <c r="P30" s="159"/>
      <c r="Q30" s="159"/>
      <c r="R30" s="159"/>
      <c r="S30" s="159"/>
      <c r="T30" s="159"/>
      <c r="U30" s="159"/>
      <c r="V30" s="160"/>
    </row>
    <row r="31" spans="2:22" ht="15" customHeight="1" x14ac:dyDescent="0.35">
      <c r="B31" s="30"/>
      <c r="C31" s="30"/>
      <c r="M31" s="6"/>
    </row>
    <row r="32" spans="2:22" ht="15" customHeight="1" x14ac:dyDescent="0.35">
      <c r="B32" s="30"/>
      <c r="C32" s="30"/>
      <c r="M32" s="6"/>
    </row>
    <row r="33" spans="2:22" ht="15" customHeight="1" x14ac:dyDescent="0.45">
      <c r="B33" s="7" t="s">
        <v>94</v>
      </c>
      <c r="M33" s="6"/>
    </row>
    <row r="34" spans="2:22" ht="18.5" customHeight="1" x14ac:dyDescent="0.35">
      <c r="B34" s="56" t="s">
        <v>87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 ht="40.25" customHeight="1" x14ac:dyDescent="0.3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</row>
    <row r="36" spans="2:22" ht="15" customHeight="1" x14ac:dyDescent="0.35">
      <c r="B36" s="58"/>
      <c r="C36" s="58"/>
      <c r="E36" s="130"/>
      <c r="F36" s="130"/>
      <c r="M36" s="6"/>
    </row>
    <row r="37" spans="2:22" x14ac:dyDescent="0.35">
      <c r="B37" s="30"/>
      <c r="C37" s="30"/>
    </row>
    <row r="38" spans="2:22" ht="20.25" customHeight="1" x14ac:dyDescent="0.45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25" customHeight="1" x14ac:dyDescent="0.35">
      <c r="B39" s="56" t="s">
        <v>69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2:22" ht="25" customHeight="1" x14ac:dyDescent="0.3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100" customHeight="1" x14ac:dyDescent="0.35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</row>
    <row r="42" spans="2:22" x14ac:dyDescent="0.35">
      <c r="B42" s="58"/>
      <c r="C42" s="58"/>
    </row>
    <row r="43" spans="2:22" x14ac:dyDescent="0.35">
      <c r="B43" s="30"/>
      <c r="C43" s="30"/>
    </row>
    <row r="44" spans="2:22" ht="18.5" x14ac:dyDescent="0.35">
      <c r="B44" s="13" t="s">
        <v>96</v>
      </c>
    </row>
    <row r="45" spans="2:22" x14ac:dyDescent="0.35">
      <c r="B45" s="14" t="s">
        <v>3</v>
      </c>
    </row>
    <row r="46" spans="2:22" ht="25" customHeight="1" x14ac:dyDescent="0.3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100" customHeight="1" x14ac:dyDescent="0.35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</row>
    <row r="48" spans="2:22" x14ac:dyDescent="0.35">
      <c r="B48" s="58"/>
      <c r="C48" s="58"/>
    </row>
    <row r="49" spans="2:22" x14ac:dyDescent="0.35">
      <c r="B49" s="30"/>
      <c r="C49" s="30"/>
    </row>
    <row r="50" spans="2:22" ht="18.5" x14ac:dyDescent="0.35">
      <c r="B50" s="13" t="s">
        <v>101</v>
      </c>
    </row>
    <row r="51" spans="2:22" ht="36.75" customHeight="1" x14ac:dyDescent="0.35">
      <c r="B51" s="131" t="s">
        <v>106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2:22" ht="18.75" customHeight="1" x14ac:dyDescent="0.35">
      <c r="B52" s="15" t="s">
        <v>102</v>
      </c>
    </row>
    <row r="53" spans="2:22" ht="19.5" customHeight="1" x14ac:dyDescent="0.3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35"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2"/>
    </row>
    <row r="55" spans="2:22" x14ac:dyDescent="0.35">
      <c r="B55" s="58"/>
      <c r="C55" s="58"/>
    </row>
    <row r="56" spans="2:22" x14ac:dyDescent="0.35">
      <c r="B56" s="30"/>
      <c r="C56" s="30"/>
    </row>
    <row r="57" spans="2:22" ht="18.5" x14ac:dyDescent="0.35">
      <c r="B57" s="13" t="s">
        <v>97</v>
      </c>
    </row>
    <row r="58" spans="2:22" ht="40.25" customHeight="1" x14ac:dyDescent="0.35">
      <c r="B58" s="129" t="s">
        <v>70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</row>
    <row r="59" spans="2:22" ht="59.5" customHeight="1" x14ac:dyDescent="0.35">
      <c r="B59" s="129" t="s">
        <v>72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2:22" ht="16.5" customHeight="1" x14ac:dyDescent="0.3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" customHeight="1" x14ac:dyDescent="0.35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/>
    </row>
    <row r="62" spans="2:22" x14ac:dyDescent="0.35">
      <c r="B62" s="130"/>
      <c r="C62" s="130"/>
    </row>
    <row r="63" spans="2:22" ht="13.75" customHeight="1" x14ac:dyDescent="0.35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 x14ac:dyDescent="0.35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</row>
    <row r="65" spans="2:22" ht="13.75" customHeight="1" x14ac:dyDescent="0.35">
      <c r="B65" s="58"/>
      <c r="C65" s="58"/>
    </row>
    <row r="66" spans="2:22" ht="13.75" customHeight="1" x14ac:dyDescent="0.35">
      <c r="B66" s="30"/>
      <c r="C66" s="30"/>
    </row>
    <row r="67" spans="2:22" ht="18.5" x14ac:dyDescent="0.35">
      <c r="B67" s="13" t="s">
        <v>98</v>
      </c>
    </row>
    <row r="68" spans="2:22" ht="76.5" customHeight="1" x14ac:dyDescent="0.35">
      <c r="B68" s="129" t="s">
        <v>103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" customHeight="1" x14ac:dyDescent="0.3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</row>
    <row r="71" spans="2:22" x14ac:dyDescent="0.35">
      <c r="B71" s="58"/>
      <c r="C71" s="58"/>
    </row>
    <row r="72" spans="2:22" x14ac:dyDescent="0.35">
      <c r="B72" s="41"/>
      <c r="C72" s="41"/>
    </row>
    <row r="73" spans="2:22" s="42" customFormat="1" ht="18.5" x14ac:dyDescent="0.45">
      <c r="B73" s="43" t="s">
        <v>134</v>
      </c>
      <c r="C73" s="44"/>
    </row>
    <row r="74" spans="2:22" s="42" customFormat="1" ht="100.5" customHeight="1" x14ac:dyDescent="0.35">
      <c r="B74" s="142" t="s">
        <v>135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2:22" s="42" customFormat="1" ht="15" customHeight="1" x14ac:dyDescent="0.35">
      <c r="B75" s="45" t="s">
        <v>136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 x14ac:dyDescent="0.35">
      <c r="B76" s="146" t="s">
        <v>137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2:22" s="42" customFormat="1" ht="15" customHeight="1" x14ac:dyDescent="0.35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 x14ac:dyDescent="0.35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</row>
    <row r="79" spans="2:22" s="42" customFormat="1" ht="15" customHeight="1" x14ac:dyDescent="0.3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 x14ac:dyDescent="0.35">
      <c r="B80" s="147" t="s">
        <v>138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</row>
    <row r="81" spans="2:22" s="42" customFormat="1" ht="15" customHeight="1" x14ac:dyDescent="0.35">
      <c r="B81" s="132" t="s">
        <v>139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</row>
    <row r="82" spans="2:22" s="42" customFormat="1" ht="15" customHeight="1" x14ac:dyDescent="0.35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 x14ac:dyDescent="0.35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/>
    </row>
    <row r="84" spans="2:22" s="42" customFormat="1" ht="15" customHeight="1" x14ac:dyDescent="0.3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 x14ac:dyDescent="0.35">
      <c r="B85" s="135" t="s">
        <v>140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</row>
    <row r="86" spans="2:22" s="42" customFormat="1" ht="15" customHeight="1" x14ac:dyDescent="0.35">
      <c r="B86" s="132" t="s">
        <v>141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</row>
    <row r="87" spans="2:22" s="42" customFormat="1" ht="15" customHeight="1" x14ac:dyDescent="0.35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 x14ac:dyDescent="0.35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5"/>
    </row>
    <row r="89" spans="2:22" s="42" customFormat="1" ht="15" customHeight="1" x14ac:dyDescent="0.3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 x14ac:dyDescent="0.35">
      <c r="B90" s="135" t="s">
        <v>142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2:22" s="42" customFormat="1" ht="15" customHeight="1" x14ac:dyDescent="0.35">
      <c r="B91" s="132" t="s">
        <v>143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</row>
    <row r="92" spans="2:22" s="42" customFormat="1" ht="15" customHeight="1" x14ac:dyDescent="0.35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 x14ac:dyDescent="0.35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/>
    </row>
    <row r="94" spans="2:22" s="42" customFormat="1" x14ac:dyDescent="0.35">
      <c r="B94" s="134"/>
      <c r="C94" s="134"/>
    </row>
    <row r="95" spans="2:22" x14ac:dyDescent="0.35">
      <c r="B95" s="30"/>
      <c r="C95" s="30"/>
    </row>
    <row r="96" spans="2:22" ht="18.5" x14ac:dyDescent="0.35">
      <c r="B96" s="13" t="s">
        <v>144</v>
      </c>
    </row>
    <row r="97" spans="2:22" ht="49.5" customHeight="1" x14ac:dyDescent="0.35">
      <c r="B97" s="129" t="s">
        <v>104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</row>
    <row r="98" spans="2:22" ht="15.5" x14ac:dyDescent="0.35">
      <c r="B98" s="15" t="s">
        <v>6</v>
      </c>
    </row>
    <row r="99" spans="2:22" x14ac:dyDescent="0.35">
      <c r="B99" s="10" t="s">
        <v>7</v>
      </c>
    </row>
    <row r="100" spans="2:22" ht="16.5" customHeight="1" x14ac:dyDescent="0.35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 x14ac:dyDescent="0.35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/>
    </row>
    <row r="102" spans="2:22" ht="22.5" customHeight="1" x14ac:dyDescent="0.35">
      <c r="B102" s="15" t="s">
        <v>8</v>
      </c>
    </row>
    <row r="103" spans="2:22" ht="34.25" customHeight="1" x14ac:dyDescent="0.35">
      <c r="B103" s="56" t="s">
        <v>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2:22" ht="18" customHeight="1" x14ac:dyDescent="0.35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 x14ac:dyDescent="0.35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5"/>
    </row>
    <row r="106" spans="2:22" ht="24.75" customHeight="1" x14ac:dyDescent="0.35">
      <c r="B106" s="15" t="s">
        <v>10</v>
      </c>
    </row>
    <row r="107" spans="2:22" ht="50.25" customHeight="1" x14ac:dyDescent="0.35">
      <c r="B107" s="56" t="s">
        <v>105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2:22" ht="16.5" customHeight="1" x14ac:dyDescent="0.35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 x14ac:dyDescent="0.35"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/>
    </row>
    <row r="110" spans="2:22" ht="23.25" customHeight="1" x14ac:dyDescent="0.35">
      <c r="B110" s="15" t="s">
        <v>11</v>
      </c>
    </row>
    <row r="111" spans="2:22" ht="64.5" customHeight="1" x14ac:dyDescent="0.35">
      <c r="B111" s="56" t="s">
        <v>12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2:22" ht="18" customHeight="1" x14ac:dyDescent="0.35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 x14ac:dyDescent="0.35"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</row>
    <row r="114" spans="2:22" x14ac:dyDescent="0.35">
      <c r="B114" s="58"/>
      <c r="C114" s="58"/>
    </row>
    <row r="115" spans="2:22" x14ac:dyDescent="0.35">
      <c r="B115" s="30"/>
      <c r="C115" s="30"/>
    </row>
    <row r="116" spans="2:22" ht="18.5" x14ac:dyDescent="0.35">
      <c r="B116" s="13" t="s">
        <v>145</v>
      </c>
    </row>
    <row r="117" spans="2:22" x14ac:dyDescent="0.35">
      <c r="B117" s="56" t="s">
        <v>13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2:22" ht="31.25" customHeight="1" x14ac:dyDescent="0.35">
      <c r="B118" s="85" t="s">
        <v>14</v>
      </c>
      <c r="C118" s="94"/>
      <c r="D118" s="94"/>
      <c r="E118" s="94"/>
      <c r="F118" s="86"/>
      <c r="G118" s="85" t="s">
        <v>15</v>
      </c>
      <c r="H118" s="86"/>
      <c r="I118" s="85" t="s">
        <v>16</v>
      </c>
      <c r="J118" s="86"/>
      <c r="K118" s="85" t="s">
        <v>17</v>
      </c>
      <c r="L118" s="86"/>
      <c r="M118" s="85" t="s">
        <v>18</v>
      </c>
      <c r="N118" s="86"/>
      <c r="O118" s="85" t="s">
        <v>19</v>
      </c>
      <c r="P118" s="86"/>
      <c r="Q118" s="85" t="s">
        <v>20</v>
      </c>
      <c r="R118" s="86"/>
      <c r="S118" s="85" t="s">
        <v>21</v>
      </c>
      <c r="T118" s="86"/>
      <c r="U118" s="85" t="s">
        <v>22</v>
      </c>
      <c r="V118" s="86"/>
    </row>
    <row r="119" spans="2:22" ht="28.25" customHeight="1" x14ac:dyDescent="0.35">
      <c r="B119" s="95" t="s">
        <v>23</v>
      </c>
      <c r="C119" s="120" t="s">
        <v>24</v>
      </c>
      <c r="D119" s="138"/>
      <c r="E119" s="138"/>
      <c r="F119" s="121"/>
      <c r="G119" s="76"/>
      <c r="H119" s="78"/>
      <c r="I119" s="76"/>
      <c r="J119" s="78"/>
      <c r="K119" s="76"/>
      <c r="L119" s="78"/>
      <c r="M119" s="76"/>
      <c r="N119" s="78"/>
      <c r="O119" s="76"/>
      <c r="P119" s="78"/>
      <c r="Q119" s="76"/>
      <c r="R119" s="78"/>
      <c r="S119" s="76"/>
      <c r="T119" s="78"/>
      <c r="U119" s="76"/>
      <c r="V119" s="78"/>
    </row>
    <row r="120" spans="2:22" ht="25.75" customHeight="1" x14ac:dyDescent="0.35">
      <c r="B120" s="96"/>
      <c r="C120" s="120" t="s">
        <v>25</v>
      </c>
      <c r="D120" s="138"/>
      <c r="E120" s="138"/>
      <c r="F120" s="121"/>
      <c r="G120" s="76"/>
      <c r="H120" s="78"/>
      <c r="I120" s="76"/>
      <c r="J120" s="78"/>
      <c r="K120" s="76"/>
      <c r="L120" s="78"/>
      <c r="M120" s="76"/>
      <c r="N120" s="78"/>
      <c r="O120" s="76"/>
      <c r="P120" s="78"/>
      <c r="Q120" s="76"/>
      <c r="R120" s="78"/>
      <c r="S120" s="76"/>
      <c r="T120" s="78"/>
      <c r="U120" s="76"/>
      <c r="V120" s="78"/>
    </row>
    <row r="121" spans="2:22" ht="32.5" customHeight="1" x14ac:dyDescent="0.35">
      <c r="B121" s="96"/>
      <c r="C121" s="120" t="s">
        <v>26</v>
      </c>
      <c r="D121" s="138"/>
      <c r="E121" s="138"/>
      <c r="F121" s="121"/>
      <c r="G121" s="76"/>
      <c r="H121" s="78"/>
      <c r="I121" s="76"/>
      <c r="J121" s="78"/>
      <c r="K121" s="76"/>
      <c r="L121" s="78"/>
      <c r="M121" s="76"/>
      <c r="N121" s="78"/>
      <c r="O121" s="76"/>
      <c r="P121" s="78"/>
      <c r="Q121" s="76"/>
      <c r="R121" s="78"/>
      <c r="S121" s="76"/>
      <c r="T121" s="78"/>
      <c r="U121" s="76"/>
      <c r="V121" s="78"/>
    </row>
    <row r="122" spans="2:22" ht="24.5" customHeight="1" x14ac:dyDescent="0.35">
      <c r="B122" s="97"/>
      <c r="C122" s="139" t="s">
        <v>27</v>
      </c>
      <c r="D122" s="140"/>
      <c r="E122" s="140"/>
      <c r="F122" s="141"/>
      <c r="G122" s="89">
        <f>SUM(G119:H121)</f>
        <v>0</v>
      </c>
      <c r="H122" s="90"/>
      <c r="I122" s="89">
        <f t="shared" ref="I122" si="0">SUM(I119:J121)</f>
        <v>0</v>
      </c>
      <c r="J122" s="90"/>
      <c r="K122" s="89">
        <f t="shared" ref="K122" si="1">SUM(K119:L121)</f>
        <v>0</v>
      </c>
      <c r="L122" s="90"/>
      <c r="M122" s="89">
        <f t="shared" ref="M122" si="2">SUM(M119:N121)</f>
        <v>0</v>
      </c>
      <c r="N122" s="90"/>
      <c r="O122" s="89">
        <f t="shared" ref="O122" si="3">SUM(O119:P121)</f>
        <v>0</v>
      </c>
      <c r="P122" s="90"/>
      <c r="Q122" s="89">
        <f t="shared" ref="Q122" si="4">SUM(Q119:R121)</f>
        <v>0</v>
      </c>
      <c r="R122" s="90"/>
      <c r="S122" s="89">
        <f t="shared" ref="S122" si="5">SUM(S119:T121)</f>
        <v>0</v>
      </c>
      <c r="T122" s="90"/>
      <c r="U122" s="89">
        <f t="shared" ref="U122" si="6">SUM(U119:V121)</f>
        <v>0</v>
      </c>
      <c r="V122" s="90"/>
    </row>
    <row r="123" spans="2:22" ht="22.75" customHeight="1" x14ac:dyDescent="0.35">
      <c r="B123" s="95" t="s">
        <v>28</v>
      </c>
      <c r="C123" s="120" t="s">
        <v>29</v>
      </c>
      <c r="D123" s="138"/>
      <c r="E123" s="138"/>
      <c r="F123" s="121"/>
      <c r="G123" s="76"/>
      <c r="H123" s="78"/>
      <c r="I123" s="76"/>
      <c r="J123" s="78"/>
      <c r="K123" s="76"/>
      <c r="L123" s="78"/>
      <c r="M123" s="76"/>
      <c r="N123" s="78"/>
      <c r="O123" s="76"/>
      <c r="P123" s="78"/>
      <c r="Q123" s="76"/>
      <c r="R123" s="78"/>
      <c r="S123" s="76"/>
      <c r="T123" s="78"/>
      <c r="U123" s="76"/>
      <c r="V123" s="78"/>
    </row>
    <row r="124" spans="2:22" ht="27" customHeight="1" x14ac:dyDescent="0.35">
      <c r="B124" s="96"/>
      <c r="C124" s="120" t="s">
        <v>30</v>
      </c>
      <c r="D124" s="138"/>
      <c r="E124" s="138"/>
      <c r="F124" s="121"/>
      <c r="G124" s="76"/>
      <c r="H124" s="78"/>
      <c r="I124" s="76"/>
      <c r="J124" s="78"/>
      <c r="K124" s="76"/>
      <c r="L124" s="78"/>
      <c r="M124" s="76"/>
      <c r="N124" s="78"/>
      <c r="O124" s="76"/>
      <c r="P124" s="78"/>
      <c r="Q124" s="76"/>
      <c r="R124" s="78"/>
      <c r="S124" s="76"/>
      <c r="T124" s="78"/>
      <c r="U124" s="76"/>
      <c r="V124" s="78"/>
    </row>
    <row r="125" spans="2:22" ht="26.5" customHeight="1" x14ac:dyDescent="0.35">
      <c r="B125" s="97"/>
      <c r="C125" s="139" t="s">
        <v>31</v>
      </c>
      <c r="D125" s="140"/>
      <c r="E125" s="140"/>
      <c r="F125" s="141"/>
      <c r="G125" s="89">
        <f>SUM(G123:H124)</f>
        <v>0</v>
      </c>
      <c r="H125" s="90"/>
      <c r="I125" s="89">
        <f t="shared" ref="I125" si="7">SUM(I123:J124)</f>
        <v>0</v>
      </c>
      <c r="J125" s="90"/>
      <c r="K125" s="89">
        <f t="shared" ref="K125" si="8">SUM(K123:L124)</f>
        <v>0</v>
      </c>
      <c r="L125" s="90"/>
      <c r="M125" s="89">
        <f t="shared" ref="M125" si="9">SUM(M123:N124)</f>
        <v>0</v>
      </c>
      <c r="N125" s="90"/>
      <c r="O125" s="89">
        <f t="shared" ref="O125" si="10">SUM(O123:P124)</f>
        <v>0</v>
      </c>
      <c r="P125" s="90"/>
      <c r="Q125" s="89">
        <f t="shared" ref="Q125" si="11">SUM(Q123:R124)</f>
        <v>0</v>
      </c>
      <c r="R125" s="90"/>
      <c r="S125" s="89">
        <f t="shared" ref="S125" si="12">SUM(S123:T124)</f>
        <v>0</v>
      </c>
      <c r="T125" s="90"/>
      <c r="U125" s="89">
        <v>0</v>
      </c>
      <c r="V125" s="90"/>
    </row>
    <row r="126" spans="2:22" ht="28.75" customHeight="1" x14ac:dyDescent="0.35">
      <c r="B126" s="85" t="s">
        <v>32</v>
      </c>
      <c r="C126" s="94"/>
      <c r="D126" s="94"/>
      <c r="E126" s="94"/>
      <c r="F126" s="86"/>
      <c r="G126" s="87">
        <f>SUM(G122+G125)</f>
        <v>0</v>
      </c>
      <c r="H126" s="88"/>
      <c r="I126" s="87">
        <f t="shared" ref="I126" si="13">SUM(I122+I125)</f>
        <v>0</v>
      </c>
      <c r="J126" s="88"/>
      <c r="K126" s="87">
        <f t="shared" ref="K126" si="14">SUM(K122+K125)</f>
        <v>0</v>
      </c>
      <c r="L126" s="88"/>
      <c r="M126" s="87">
        <f t="shared" ref="M126" si="15">SUM(M122+M125)</f>
        <v>0</v>
      </c>
      <c r="N126" s="88"/>
      <c r="O126" s="87">
        <f t="shared" ref="O126" si="16">SUM(O122+O125)</f>
        <v>0</v>
      </c>
      <c r="P126" s="88"/>
      <c r="Q126" s="87">
        <f t="shared" ref="Q126" si="17">SUM(Q122+Q125)</f>
        <v>0</v>
      </c>
      <c r="R126" s="88"/>
      <c r="S126" s="87">
        <f t="shared" ref="S126" si="18">SUM(S122+S125)</f>
        <v>0</v>
      </c>
      <c r="T126" s="88"/>
      <c r="U126" s="87">
        <f t="shared" ref="U126" si="19">SUM(U122+U125)</f>
        <v>0</v>
      </c>
      <c r="V126" s="88"/>
    </row>
    <row r="127" spans="2:22" x14ac:dyDescent="0.35">
      <c r="B127" s="30"/>
      <c r="C127" s="30"/>
    </row>
    <row r="128" spans="2:22" ht="28.25" customHeight="1" x14ac:dyDescent="0.35">
      <c r="B128" s="79" t="s">
        <v>33</v>
      </c>
      <c r="C128" s="79"/>
      <c r="D128" s="79"/>
      <c r="E128" s="79"/>
      <c r="F128" s="79"/>
      <c r="G128" s="143">
        <f>SUM(G126:V126)</f>
        <v>0</v>
      </c>
      <c r="H128" s="143"/>
      <c r="I128" s="143"/>
      <c r="J128" s="143"/>
    </row>
    <row r="129" spans="2:22" x14ac:dyDescent="0.35">
      <c r="B129" s="30"/>
      <c r="C129" s="30"/>
    </row>
    <row r="130" spans="2:22" ht="22.5" customHeight="1" x14ac:dyDescent="0.35">
      <c r="B130" s="15" t="s">
        <v>34</v>
      </c>
    </row>
    <row r="131" spans="2:22" ht="17.25" customHeight="1" x14ac:dyDescent="0.35">
      <c r="B131" s="16" t="s">
        <v>35</v>
      </c>
    </row>
    <row r="132" spans="2:22" ht="17.25" customHeight="1" x14ac:dyDescent="0.35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 x14ac:dyDescent="0.35"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2"/>
    </row>
    <row r="134" spans="2:22" x14ac:dyDescent="0.35">
      <c r="B134" s="58"/>
      <c r="C134" s="58"/>
    </row>
    <row r="135" spans="2:22" x14ac:dyDescent="0.35">
      <c r="B135" s="30"/>
      <c r="C135" s="30"/>
    </row>
    <row r="136" spans="2:22" ht="18.5" x14ac:dyDescent="0.35">
      <c r="B136" s="13" t="s">
        <v>146</v>
      </c>
    </row>
    <row r="137" spans="2:22" ht="19.5" customHeight="1" x14ac:dyDescent="0.35">
      <c r="B137" s="84" t="s">
        <v>132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spans="2:22" ht="34.5" customHeight="1" x14ac:dyDescent="0.35">
      <c r="B138" s="79" t="s">
        <v>36</v>
      </c>
      <c r="C138" s="79"/>
      <c r="D138" s="79"/>
      <c r="E138" s="79" t="s">
        <v>133</v>
      </c>
      <c r="F138" s="79"/>
      <c r="G138" s="79" t="s">
        <v>37</v>
      </c>
      <c r="H138" s="79"/>
      <c r="I138" s="79"/>
      <c r="J138" s="79"/>
      <c r="K138" s="79" t="s">
        <v>38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2:22" ht="30" customHeight="1" x14ac:dyDescent="0.35">
      <c r="B139" s="93" t="s">
        <v>82</v>
      </c>
      <c r="C139" s="93"/>
      <c r="D139" s="93"/>
      <c r="E139" s="98"/>
      <c r="F139" s="98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spans="2:22" ht="30" customHeight="1" x14ac:dyDescent="0.35">
      <c r="B140" s="93" t="s">
        <v>82</v>
      </c>
      <c r="C140" s="93"/>
      <c r="D140" s="93"/>
      <c r="E140" s="161"/>
      <c r="F140" s="161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spans="2:22" ht="30" customHeight="1" x14ac:dyDescent="0.35">
      <c r="B141" s="93" t="s">
        <v>82</v>
      </c>
      <c r="C141" s="93"/>
      <c r="D141" s="93"/>
      <c r="E141" s="161"/>
      <c r="F141" s="161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</row>
    <row r="142" spans="2:22" x14ac:dyDescent="0.35">
      <c r="B142" s="144" t="s">
        <v>129</v>
      </c>
      <c r="C142" s="144"/>
      <c r="D142" s="144"/>
      <c r="E142" s="145">
        <f>SUM(E139:F141)</f>
        <v>0</v>
      </c>
      <c r="F142" s="145"/>
    </row>
    <row r="143" spans="2:22" x14ac:dyDescent="0.35">
      <c r="B143" s="30"/>
      <c r="C143" s="30"/>
    </row>
    <row r="144" spans="2:22" ht="18.5" x14ac:dyDescent="0.35">
      <c r="B144" s="13" t="s">
        <v>147</v>
      </c>
    </row>
    <row r="145" spans="2:26" ht="66" customHeight="1" x14ac:dyDescent="0.35">
      <c r="B145" s="105" t="s">
        <v>39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2:26" ht="21" customHeight="1" x14ac:dyDescent="0.35">
      <c r="B146" s="17" t="s">
        <v>40</v>
      </c>
    </row>
    <row r="147" spans="2:26" x14ac:dyDescent="0.35">
      <c r="B147" s="108" t="s">
        <v>41</v>
      </c>
      <c r="C147" s="108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2:26" x14ac:dyDescent="0.3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6" ht="15" customHeight="1" x14ac:dyDescent="0.35">
      <c r="B149" s="109" t="s">
        <v>42</v>
      </c>
      <c r="C149" s="110"/>
      <c r="D149" s="110"/>
      <c r="E149" s="111"/>
      <c r="F149" s="115" t="s">
        <v>43</v>
      </c>
      <c r="G149" s="115" t="s">
        <v>44</v>
      </c>
      <c r="H149" s="106">
        <f>D147</f>
        <v>2021</v>
      </c>
      <c r="I149" s="107"/>
      <c r="J149" s="106">
        <f>H149+1</f>
        <v>2022</v>
      </c>
      <c r="K149" s="107"/>
      <c r="L149" s="106">
        <f t="shared" ref="L149" si="20">J149+1</f>
        <v>2023</v>
      </c>
      <c r="M149" s="107"/>
      <c r="N149" s="106">
        <f t="shared" ref="N149" si="21">L149+1</f>
        <v>2024</v>
      </c>
      <c r="O149" s="107"/>
      <c r="P149" s="106">
        <f t="shared" ref="P149" si="22">N149+1</f>
        <v>2025</v>
      </c>
      <c r="Q149" s="107"/>
      <c r="R149" s="106">
        <f t="shared" ref="R149" si="23">P149+1</f>
        <v>2026</v>
      </c>
      <c r="S149" s="107"/>
      <c r="T149" s="106">
        <f t="shared" ref="T149" si="24">R149+1</f>
        <v>2027</v>
      </c>
      <c r="U149" s="107"/>
      <c r="V149" s="20">
        <f>T149+1</f>
        <v>2028</v>
      </c>
    </row>
    <row r="150" spans="2:26" ht="15" customHeight="1" x14ac:dyDescent="0.35">
      <c r="B150" s="112"/>
      <c r="C150" s="113"/>
      <c r="D150" s="113"/>
      <c r="E150" s="114"/>
      <c r="F150" s="116"/>
      <c r="G150" s="116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x14ac:dyDescent="0.35">
      <c r="B151" s="22" t="s">
        <v>47</v>
      </c>
      <c r="C151" s="100"/>
      <c r="D151" s="101"/>
      <c r="E151" s="102"/>
      <c r="F151" s="23"/>
      <c r="G151" s="23"/>
      <c r="H151" s="24">
        <f t="shared" ref="H151:V166" si="25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x14ac:dyDescent="0.35">
      <c r="B152" s="22" t="s">
        <v>48</v>
      </c>
      <c r="C152" s="100"/>
      <c r="D152" s="101"/>
      <c r="E152" s="102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t="shared" ref="Y152:Z165" si="26">IF(F152="","",VLOOKUP(F152,$W$151:$X$165,2,FALSE))</f>
        <v/>
      </c>
      <c r="Z152" s="25" t="str">
        <f t="shared" si="26"/>
        <v/>
      </c>
    </row>
    <row r="153" spans="2:26" x14ac:dyDescent="0.35">
      <c r="B153" s="22" t="s">
        <v>49</v>
      </c>
      <c r="C153" s="100"/>
      <c r="D153" s="101"/>
      <c r="E153" s="102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x14ac:dyDescent="0.35">
      <c r="B154" s="22" t="s">
        <v>50</v>
      </c>
      <c r="C154" s="100"/>
      <c r="D154" s="101"/>
      <c r="E154" s="102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x14ac:dyDescent="0.35">
      <c r="B155" s="22" t="s">
        <v>51</v>
      </c>
      <c r="C155" s="100"/>
      <c r="D155" s="101"/>
      <c r="E155" s="102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x14ac:dyDescent="0.35">
      <c r="B156" s="22" t="s">
        <v>52</v>
      </c>
      <c r="C156" s="100"/>
      <c r="D156" s="101"/>
      <c r="E156" s="102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x14ac:dyDescent="0.35">
      <c r="B157" s="22" t="s">
        <v>53</v>
      </c>
      <c r="C157" s="100"/>
      <c r="D157" s="101"/>
      <c r="E157" s="102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x14ac:dyDescent="0.35">
      <c r="B158" s="22" t="s">
        <v>54</v>
      </c>
      <c r="C158" s="100"/>
      <c r="D158" s="101"/>
      <c r="E158" s="102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x14ac:dyDescent="0.35">
      <c r="B159" s="22" t="s">
        <v>55</v>
      </c>
      <c r="C159" s="100"/>
      <c r="D159" s="101"/>
      <c r="E159" s="102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x14ac:dyDescent="0.35">
      <c r="B160" s="22" t="s">
        <v>56</v>
      </c>
      <c r="C160" s="100"/>
      <c r="D160" s="101"/>
      <c r="E160" s="102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x14ac:dyDescent="0.35">
      <c r="B161" s="22" t="s">
        <v>57</v>
      </c>
      <c r="C161" s="100"/>
      <c r="D161" s="101"/>
      <c r="E161" s="102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x14ac:dyDescent="0.35">
      <c r="B162" s="22" t="s">
        <v>58</v>
      </c>
      <c r="C162" s="100"/>
      <c r="D162" s="101"/>
      <c r="E162" s="102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x14ac:dyDescent="0.35">
      <c r="B163" s="22" t="s">
        <v>59</v>
      </c>
      <c r="C163" s="100"/>
      <c r="D163" s="101"/>
      <c r="E163" s="102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x14ac:dyDescent="0.35">
      <c r="B164" s="22" t="s">
        <v>60</v>
      </c>
      <c r="C164" s="100"/>
      <c r="D164" s="101"/>
      <c r="E164" s="102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x14ac:dyDescent="0.35">
      <c r="B165" s="22" t="s">
        <v>61</v>
      </c>
      <c r="C165" s="100"/>
      <c r="D165" s="101"/>
      <c r="E165" s="102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6" x14ac:dyDescent="0.35">
      <c r="B166" s="22" t="s">
        <v>62</v>
      </c>
      <c r="C166" s="100"/>
      <c r="D166" s="101"/>
      <c r="E166" s="102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6" x14ac:dyDescent="0.35">
      <c r="B167" s="22" t="s">
        <v>63</v>
      </c>
      <c r="C167" s="100"/>
      <c r="D167" s="101"/>
      <c r="E167" s="102"/>
      <c r="F167" s="23"/>
      <c r="G167" s="23"/>
      <c r="H167" s="24">
        <f t="shared" ref="H167:V170" si="27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6" x14ac:dyDescent="0.35">
      <c r="B168" s="22" t="s">
        <v>64</v>
      </c>
      <c r="C168" s="100"/>
      <c r="D168" s="101"/>
      <c r="E168" s="102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6" x14ac:dyDescent="0.35">
      <c r="B169" s="22" t="s">
        <v>65</v>
      </c>
      <c r="C169" s="100"/>
      <c r="D169" s="101"/>
      <c r="E169" s="102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6" x14ac:dyDescent="0.35">
      <c r="B170" s="22" t="s">
        <v>66</v>
      </c>
      <c r="C170" s="100"/>
      <c r="D170" s="101"/>
      <c r="E170" s="102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26" x14ac:dyDescent="0.35">
      <c r="B171" s="58"/>
      <c r="C171" s="58"/>
    </row>
    <row r="172" spans="2:26" x14ac:dyDescent="0.35">
      <c r="B172" s="30"/>
      <c r="C172" s="30"/>
    </row>
    <row r="173" spans="2:26" ht="18.5" x14ac:dyDescent="0.35">
      <c r="B173" s="13" t="s">
        <v>148</v>
      </c>
    </row>
    <row r="174" spans="2:26" x14ac:dyDescent="0.35">
      <c r="B174" s="84" t="s">
        <v>100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</row>
    <row r="175" spans="2:26" ht="20.25" customHeight="1" x14ac:dyDescent="0.35">
      <c r="B175" s="9" t="s">
        <v>2</v>
      </c>
      <c r="H175" s="10"/>
      <c r="V175" s="11" t="str">
        <f>CONCATENATE("Napsáno ",LEN(B176)," z 900 znaků")</f>
        <v>Napsáno 0 z 900 znaků</v>
      </c>
    </row>
    <row r="176" spans="2:26" ht="150" customHeight="1" x14ac:dyDescent="0.35"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2"/>
    </row>
    <row r="177" spans="2:24" x14ac:dyDescent="0.35">
      <c r="B177" s="58"/>
      <c r="C177" s="58"/>
    </row>
    <row r="178" spans="2:24" x14ac:dyDescent="0.35">
      <c r="B178" s="30"/>
      <c r="C178" s="30"/>
    </row>
    <row r="179" spans="2:24" ht="18.5" x14ac:dyDescent="0.35">
      <c r="B179" s="13" t="s">
        <v>149</v>
      </c>
    </row>
    <row r="180" spans="2:24" ht="36" customHeight="1" x14ac:dyDescent="0.35">
      <c r="B180" s="84" t="s">
        <v>67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2:24" ht="20.25" customHeight="1" x14ac:dyDescent="0.35">
      <c r="B181" s="9" t="s">
        <v>2</v>
      </c>
      <c r="H181" s="10"/>
      <c r="V181" s="11" t="str">
        <f>CONCATENATE("Napsáno ",LEN(B182)," z 900 znaků")</f>
        <v>Napsáno 0 z 900 znaků</v>
      </c>
    </row>
    <row r="182" spans="2:24" ht="150" customHeight="1" x14ac:dyDescent="0.35"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2"/>
    </row>
    <row r="183" spans="2:24" x14ac:dyDescent="0.35">
      <c r="B183" s="130"/>
      <c r="C183" s="130"/>
    </row>
    <row r="185" spans="2:24" ht="18.5" x14ac:dyDescent="0.35">
      <c r="B185" s="13" t="s">
        <v>150</v>
      </c>
    </row>
    <row r="186" spans="2:24" ht="33.75" customHeight="1" x14ac:dyDescent="0.35">
      <c r="B186" s="84" t="s">
        <v>68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</row>
    <row r="187" spans="2:24" ht="18.75" customHeight="1" x14ac:dyDescent="0.35">
      <c r="B187" s="9" t="s">
        <v>2</v>
      </c>
      <c r="H187" s="10"/>
      <c r="V187" s="11" t="str">
        <f>CONCATENATE("Napsáno ",LEN(B188)," z 900 znaků")</f>
        <v>Napsáno 0 z 900 znaků</v>
      </c>
    </row>
    <row r="188" spans="2:24" ht="150" customHeight="1" x14ac:dyDescent="0.35"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2"/>
    </row>
    <row r="190" spans="2:24" x14ac:dyDescent="0.35">
      <c r="B190" s="103" t="s">
        <v>81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 x14ac:dyDescent="0.35">
      <c r="B191" s="79" t="s">
        <v>14</v>
      </c>
      <c r="C191" s="79"/>
      <c r="D191" s="79"/>
      <c r="E191" s="79" t="s">
        <v>15</v>
      </c>
      <c r="F191" s="79"/>
      <c r="G191" s="79" t="s">
        <v>16</v>
      </c>
      <c r="H191" s="79"/>
      <c r="I191" s="79" t="s">
        <v>17</v>
      </c>
      <c r="J191" s="79"/>
      <c r="K191" s="79" t="s">
        <v>18</v>
      </c>
      <c r="L191" s="79"/>
      <c r="M191" s="79" t="s">
        <v>19</v>
      </c>
      <c r="N191" s="79"/>
      <c r="O191" s="79" t="s">
        <v>20</v>
      </c>
      <c r="P191" s="79"/>
      <c r="Q191" s="119"/>
      <c r="R191" s="119"/>
      <c r="S191" s="117"/>
      <c r="T191" s="117"/>
      <c r="U191" s="117"/>
      <c r="V191" s="117"/>
      <c r="W191" s="117"/>
      <c r="X191" s="117"/>
    </row>
    <row r="192" spans="2:24" ht="30" customHeight="1" x14ac:dyDescent="0.35">
      <c r="B192" s="122" t="s">
        <v>75</v>
      </c>
      <c r="C192" s="120" t="s">
        <v>74</v>
      </c>
      <c r="D192" s="121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17"/>
      <c r="R192" s="117"/>
      <c r="S192" s="117"/>
      <c r="T192" s="117"/>
      <c r="U192" s="118"/>
      <c r="V192" s="118"/>
      <c r="W192" s="162"/>
      <c r="X192" s="162"/>
    </row>
    <row r="193" spans="2:24" ht="30" customHeight="1" x14ac:dyDescent="0.35">
      <c r="B193" s="122"/>
      <c r="C193" s="120" t="s">
        <v>73</v>
      </c>
      <c r="D193" s="121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119"/>
      <c r="R193" s="119"/>
      <c r="S193" s="117"/>
      <c r="T193" s="117"/>
      <c r="U193" s="118"/>
      <c r="V193" s="118"/>
      <c r="W193" s="162"/>
      <c r="X193" s="162"/>
    </row>
    <row r="194" spans="2:24" ht="30" customHeight="1" x14ac:dyDescent="0.35">
      <c r="B194" s="122"/>
      <c r="C194" s="124" t="s">
        <v>76</v>
      </c>
      <c r="D194" s="124"/>
      <c r="E194" s="125">
        <f>SUM(E192:F193)</f>
        <v>0</v>
      </c>
      <c r="F194" s="125"/>
      <c r="G194" s="125">
        <f>SUM(G192:H193)</f>
        <v>0</v>
      </c>
      <c r="H194" s="125"/>
      <c r="I194" s="125">
        <f>SUM(I192:J193)</f>
        <v>0</v>
      </c>
      <c r="J194" s="125"/>
      <c r="K194" s="125">
        <f>SUM(K192:L193)</f>
        <v>0</v>
      </c>
      <c r="L194" s="125"/>
      <c r="M194" s="125">
        <f>SUM(M192:N193)</f>
        <v>0</v>
      </c>
      <c r="N194" s="125"/>
      <c r="O194" s="125">
        <f>SUM(O192:P193)</f>
        <v>0</v>
      </c>
      <c r="P194" s="125"/>
      <c r="Q194" s="117"/>
      <c r="R194" s="117"/>
      <c r="S194" s="117"/>
      <c r="T194" s="117"/>
      <c r="U194" s="126"/>
      <c r="V194" s="126"/>
      <c r="W194" s="163"/>
      <c r="X194" s="163"/>
    </row>
    <row r="195" spans="2:24" ht="30" customHeight="1" x14ac:dyDescent="0.35">
      <c r="B195" s="122" t="s">
        <v>89</v>
      </c>
      <c r="C195" s="123" t="s">
        <v>77</v>
      </c>
      <c r="D195" s="123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18"/>
      <c r="R195" s="118"/>
      <c r="S195" s="118"/>
      <c r="T195" s="118"/>
      <c r="U195" s="118"/>
      <c r="V195" s="118"/>
      <c r="W195" s="162"/>
      <c r="X195" s="162"/>
    </row>
    <row r="196" spans="2:24" ht="30" customHeight="1" x14ac:dyDescent="0.35">
      <c r="B196" s="122"/>
      <c r="C196" s="123" t="s">
        <v>78</v>
      </c>
      <c r="D196" s="123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118"/>
      <c r="R196" s="118"/>
      <c r="S196" s="118"/>
      <c r="T196" s="118"/>
      <c r="U196" s="118"/>
      <c r="V196" s="118"/>
      <c r="W196" s="162"/>
      <c r="X196" s="162"/>
    </row>
    <row r="197" spans="2:24" ht="30" customHeight="1" x14ac:dyDescent="0.35">
      <c r="B197" s="122"/>
      <c r="C197" s="124" t="s">
        <v>79</v>
      </c>
      <c r="D197" s="124"/>
      <c r="E197" s="125">
        <f>SUM(E195:F196)</f>
        <v>0</v>
      </c>
      <c r="F197" s="125"/>
      <c r="G197" s="125">
        <f t="shared" ref="G197" si="28">SUM(G195:H196)</f>
        <v>0</v>
      </c>
      <c r="H197" s="125"/>
      <c r="I197" s="125">
        <f t="shared" ref="I197" si="29">SUM(I195:J196)</f>
        <v>0</v>
      </c>
      <c r="J197" s="125"/>
      <c r="K197" s="125">
        <f t="shared" ref="K197" si="30">SUM(K195:L196)</f>
        <v>0</v>
      </c>
      <c r="L197" s="125"/>
      <c r="M197" s="125">
        <f t="shared" ref="M197" si="31">SUM(M195:N196)</f>
        <v>0</v>
      </c>
      <c r="N197" s="125"/>
      <c r="O197" s="125">
        <f t="shared" ref="O197" si="32">SUM(O195:P196)</f>
        <v>0</v>
      </c>
      <c r="P197" s="125"/>
      <c r="Q197" s="126"/>
      <c r="R197" s="126"/>
      <c r="S197" s="126"/>
      <c r="T197" s="126"/>
      <c r="U197" s="126"/>
      <c r="V197" s="126"/>
      <c r="W197" s="163"/>
      <c r="X197" s="163"/>
    </row>
    <row r="198" spans="2:24" ht="30" customHeight="1" x14ac:dyDescent="0.35">
      <c r="B198" s="79" t="s">
        <v>80</v>
      </c>
      <c r="C198" s="79"/>
      <c r="D198" s="79"/>
      <c r="E198" s="127">
        <f>E194-E197</f>
        <v>0</v>
      </c>
      <c r="F198" s="127"/>
      <c r="G198" s="127">
        <f t="shared" ref="G198" si="33">G194-G197</f>
        <v>0</v>
      </c>
      <c r="H198" s="127"/>
      <c r="I198" s="127">
        <f t="shared" ref="I198" si="34">I194-I197</f>
        <v>0</v>
      </c>
      <c r="J198" s="127"/>
      <c r="K198" s="127">
        <f t="shared" ref="K198" si="35">K194-K197</f>
        <v>0</v>
      </c>
      <c r="L198" s="127"/>
      <c r="M198" s="127">
        <f t="shared" ref="M198" si="36">M194-M197</f>
        <v>0</v>
      </c>
      <c r="N198" s="127"/>
      <c r="O198" s="127">
        <f t="shared" ref="O198" si="37">O194-O197</f>
        <v>0</v>
      </c>
      <c r="P198" s="127"/>
      <c r="Q198" s="119"/>
      <c r="R198" s="119"/>
      <c r="S198" s="128"/>
      <c r="T198" s="128"/>
      <c r="U198" s="128"/>
      <c r="V198" s="128"/>
      <c r="W198" s="164"/>
      <c r="X198" s="164"/>
    </row>
    <row r="199" spans="2:24" x14ac:dyDescent="0.35">
      <c r="B199" s="58"/>
      <c r="C199" s="58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dxfId="3" priority="2" operator="equal">
      <formula>1</formula>
    </cfRule>
  </conditionalFormatting>
  <conditionalFormatting sqref="E142:F142">
    <cfRule type="cellIs" dxfId="2" priority="1" operator="notEqual">
      <formula>1</formula>
    </cfRule>
  </conditionalFormatting>
  <dataValidations count="8">
    <dataValidation type="textLength" allowBlank="1" showInputMessage="1" showErrorMessage="1" sqref="B47 B41 B88:V88 B83:V83 B78:V78" xr:uid="{00000000-0002-0000-0B00-000000000000}">
      <formula1>0</formula1>
      <formula2>900</formula2>
    </dataValidation>
    <dataValidation type="textLength" allowBlank="1" showInputMessage="1" showErrorMessage="1" sqref="B61:V61 B70:V70 C79:V79 B84:B86 C82:U82 C84:V84 B89:B91 C89:V89 B93 B79:B81" xr:uid="{00000000-0002-0000-0B00-000001000000}">
      <formula1>0</formula1>
      <formula2>3600</formula2>
    </dataValidation>
    <dataValidation type="list" allowBlank="1" showInputMessage="1" showErrorMessage="1" sqref="F152:G170" xr:uid="{00000000-0002-0000-0B00-000002000000}">
      <formula1>$W$150:$W$166</formula1>
    </dataValidation>
    <dataValidation type="list" allowBlank="1" showInputMessage="1" showErrorMessage="1" sqref="D147" xr:uid="{00000000-0002-0000-0B00-000003000000}">
      <formula1>"2018,2019,2020,2021,2022,2023,2024,2025,2026,2027"</formula1>
    </dataValidation>
    <dataValidation type="textLength" operator="lessThanOrEqual" allowBlank="1" showInputMessage="1" showErrorMessage="1" sqref="B54:V54" xr:uid="{00000000-0002-0000-0B00-000004000000}">
      <formula1>450</formula1>
    </dataValidation>
    <dataValidation type="textLength" operator="lessThanOrEqual" allowBlank="1" showInputMessage="1" showErrorMessage="1" sqref="B101:V101 B105:V105 B109:V109 B113:V113 B133:V133 B188:V188 B182:V182 B176:V176" xr:uid="{00000000-0002-0000-0B00-000005000000}">
      <formula1>900</formula1>
    </dataValidation>
    <dataValidation type="list" allowBlank="1" showInputMessage="1" showErrorMessage="1" sqref="F151:G151" xr:uid="{00000000-0002-0000-0B00-000006000000}">
      <formula1>$W$151:$W$167</formula1>
    </dataValidation>
    <dataValidation type="textLength" allowBlank="1" showInputMessage="1" showErrorMessage="1" sqref="B64:V64" xr:uid="{00000000-0002-0000-0B00-000007000000}">
      <formula1>0</formula1>
      <formula2>600</formula2>
    </dataValidation>
  </dataValidations>
  <hyperlinks>
    <hyperlink ref="B1" location="'Partner 9'!$A$2" display="Nahoru" xr:uid="{00000000-0004-0000-0B00-000000000000}"/>
    <hyperlink ref="P6" location="'Partner 9'!$A$23" display="1. Základní údaje" xr:uid="{00000000-0004-0000-0B00-000001000000}"/>
    <hyperlink ref="P7" location="'Partner 9'!$A$33" display="2. Tématické zaměření projektu dle FST " xr:uid="{00000000-0004-0000-0B00-000002000000}"/>
    <hyperlink ref="P8" location="'Partner 9'!$A$38" display="3. Stručný popis projektu – abstrakt " xr:uid="{00000000-0004-0000-0B00-000003000000}"/>
    <hyperlink ref="P9" location="'Partner 9'!$A$44" display="4. Aktuální připravenost projektového záměru" xr:uid="{00000000-0004-0000-0B00-000004000000}"/>
    <hyperlink ref="P10" location="'Partner 9'!$A$50" display="5. Profil subjektu" xr:uid="{00000000-0004-0000-0B00-000005000000}"/>
    <hyperlink ref="P11" location="'Partner 9'!$A$57" display="6. Identifikace cílů, přínosů a dopadů projektu" xr:uid="{00000000-0004-0000-0B00-000006000000}"/>
    <hyperlink ref="P12" location="'Partner 9'!$A$67" display="7. Charakteristika věcné části projektu " xr:uid="{00000000-0004-0000-0B00-000007000000}"/>
    <hyperlink ref="P13" location="'Partner 9'!$A$73" display="8. Transformační potenciál projektu" xr:uid="{00000000-0004-0000-0B00-000008000000}"/>
    <hyperlink ref="P14" location="'Partner 9'!$A$96" display="9. Popis stavebně-technického řešení" xr:uid="{00000000-0004-0000-0B00-000009000000}"/>
    <hyperlink ref="P15" location="'Partner 9'!$A$116" display="10. Celkové náklady projektu " xr:uid="{00000000-0004-0000-0B00-00000A000000}"/>
    <hyperlink ref="P16" location="'Partner 9'!$A$136" display="11. Spolufinancování" xr:uid="{00000000-0004-0000-0B00-00000B000000}"/>
    <hyperlink ref="P17" location="'Partner 9'!$A$144" display="12. Harmonogram projektu " xr:uid="{00000000-0004-0000-0B00-00000C000000}"/>
    <hyperlink ref="P18" location="'Partner 9'!$A$173" display="13. Zkušenosti v oblasti řízení projektu" xr:uid="{00000000-0004-0000-0B00-00000D000000}"/>
    <hyperlink ref="P19" location="'Partner 9'!$A$179" display="14. Analýza rizik a varianty řešení" xr:uid="{00000000-0004-0000-0B00-00000E000000}"/>
    <hyperlink ref="P20" location="'Partner 9'!$A$185" display="15. Finanční a věcná udržitelnost projektu" xr:uid="{00000000-0004-0000-0B00-00000F000000}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B00-000008000000}">
          <x14:formula1>
            <xm:f>temp!A1:A12</xm:f>
          </x14:formula1>
          <xm:sqref>B35:V35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3"/>
  <dimension ref="B1:Z199"/>
  <sheetViews>
    <sheetView zoomScale="80" zoomScaleNormal="80" workbookViewId="0">
      <pane ySplit="1" topLeftCell="A2" activePane="bottomLeft" state="frozen"/>
      <selection pane="bottomLeft" activeCell="H5" sqref="H5"/>
    </sheetView>
  </sheetViews>
  <sheetFormatPr defaultColWidth="9.1796875" defaultRowHeight="14.5" x14ac:dyDescent="0.35"/>
  <cols>
    <col min="1" max="1" width="4.1796875" style="1" customWidth="1"/>
    <col min="2" max="2" width="4" style="1" customWidth="1"/>
    <col min="3" max="3" width="9.6328125" style="1" customWidth="1"/>
    <col min="4" max="4" width="10.81640625" style="1" customWidth="1"/>
    <col min="5" max="22" width="9.6328125" style="1" customWidth="1"/>
    <col min="23" max="24" width="9.1796875" style="1"/>
    <col min="25" max="25" width="4.36328125" style="1" customWidth="1"/>
    <col min="26" max="26" width="4.81640625" style="1" customWidth="1"/>
    <col min="27" max="16384" width="9.1796875" style="1"/>
  </cols>
  <sheetData>
    <row r="1" spans="2:21" ht="15" customHeight="1" x14ac:dyDescent="0.35">
      <c r="B1" s="38" t="s">
        <v>113</v>
      </c>
    </row>
    <row r="2" spans="2:21" ht="15" customHeight="1" x14ac:dyDescent="0.35"/>
    <row r="3" spans="2:21" ht="15" customHeigh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5">
      <c r="P5" s="4" t="s">
        <v>0</v>
      </c>
    </row>
    <row r="6" spans="2:21" ht="15" customHeight="1" x14ac:dyDescent="0.35">
      <c r="P6" s="40" t="s">
        <v>1</v>
      </c>
      <c r="Q6" s="41"/>
      <c r="R6" s="41"/>
      <c r="S6" s="41"/>
      <c r="T6" s="41"/>
    </row>
    <row r="7" spans="2:21" ht="15" customHeight="1" x14ac:dyDescent="0.35">
      <c r="P7" s="40" t="s">
        <v>94</v>
      </c>
      <c r="Q7" s="41"/>
      <c r="R7" s="41"/>
      <c r="S7" s="41"/>
      <c r="T7" s="41"/>
    </row>
    <row r="8" spans="2:21" ht="15" customHeight="1" x14ac:dyDescent="0.35">
      <c r="P8" s="40" t="s">
        <v>95</v>
      </c>
      <c r="Q8" s="41"/>
      <c r="R8" s="41"/>
      <c r="S8" s="41"/>
      <c r="T8" s="41"/>
    </row>
    <row r="9" spans="2:21" ht="15" customHeight="1" x14ac:dyDescent="0.3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1" ht="15" customHeight="1" x14ac:dyDescent="0.35">
      <c r="B10" s="59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31"/>
      <c r="P10" s="40" t="s">
        <v>101</v>
      </c>
      <c r="Q10" s="41"/>
      <c r="R10" s="41"/>
      <c r="S10" s="41"/>
      <c r="T10" s="41"/>
    </row>
    <row r="11" spans="2:21" ht="15" customHeight="1" x14ac:dyDescent="0.3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31"/>
      <c r="P11" s="40" t="s">
        <v>97</v>
      </c>
      <c r="Q11" s="41"/>
      <c r="R11" s="41"/>
      <c r="S11" s="41"/>
      <c r="T11" s="41"/>
    </row>
    <row r="12" spans="2:21" ht="15" customHeigh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31"/>
      <c r="P12" s="57" t="s">
        <v>98</v>
      </c>
      <c r="Q12" s="58"/>
      <c r="R12" s="58"/>
      <c r="S12" s="58"/>
      <c r="T12" s="58"/>
    </row>
    <row r="13" spans="2:21" ht="15" customHeight="1" x14ac:dyDescent="0.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31"/>
      <c r="P13" s="52" t="s">
        <v>134</v>
      </c>
    </row>
    <row r="14" spans="2:21" ht="15" customHeight="1" x14ac:dyDescent="0.3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31"/>
      <c r="P14" s="57" t="s">
        <v>144</v>
      </c>
      <c r="Q14" s="58"/>
      <c r="R14" s="58"/>
      <c r="S14" s="58"/>
      <c r="T14" s="58"/>
    </row>
    <row r="15" spans="2:21" ht="15" customHeight="1" x14ac:dyDescent="0.3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31"/>
      <c r="P15" s="57" t="s">
        <v>145</v>
      </c>
      <c r="Q15" s="58"/>
      <c r="R15" s="58"/>
      <c r="S15" s="58"/>
      <c r="T15" s="58"/>
    </row>
    <row r="16" spans="2:21" ht="15" customHeight="1" x14ac:dyDescent="0.3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31"/>
      <c r="P16" s="57" t="s">
        <v>146</v>
      </c>
      <c r="Q16" s="58"/>
      <c r="R16" s="58"/>
      <c r="S16" s="58"/>
      <c r="T16" s="58"/>
    </row>
    <row r="17" spans="2:22" ht="15" customHeight="1" x14ac:dyDescent="0.3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31"/>
      <c r="P17" s="57" t="s">
        <v>147</v>
      </c>
      <c r="Q17" s="58"/>
      <c r="R17" s="58"/>
      <c r="S17" s="58"/>
      <c r="T17" s="58"/>
    </row>
    <row r="18" spans="2:22" ht="15" customHeight="1" x14ac:dyDescent="0.3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31"/>
      <c r="P18" s="57" t="s">
        <v>148</v>
      </c>
      <c r="Q18" s="58"/>
      <c r="R18" s="58"/>
      <c r="S18" s="58"/>
      <c r="T18" s="58"/>
    </row>
    <row r="19" spans="2:22" ht="15" customHeight="1" x14ac:dyDescent="0.3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31"/>
      <c r="P19" s="57" t="s">
        <v>149</v>
      </c>
      <c r="Q19" s="58"/>
      <c r="R19" s="58"/>
      <c r="S19" s="58"/>
      <c r="T19" s="58"/>
    </row>
    <row r="20" spans="2:22" ht="15" customHeight="1" x14ac:dyDescent="0.3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31"/>
      <c r="P20" s="57" t="s">
        <v>150</v>
      </c>
      <c r="Q20" s="58"/>
      <c r="R20" s="58"/>
      <c r="S20" s="58"/>
      <c r="T20" s="58"/>
    </row>
    <row r="21" spans="2:22" ht="15" customHeight="1" x14ac:dyDescent="0.3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3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9" customHeight="1" x14ac:dyDescent="0.45">
      <c r="B23" s="5" t="s">
        <v>1</v>
      </c>
    </row>
    <row r="24" spans="2:22" ht="24" customHeight="1" x14ac:dyDescent="0.35">
      <c r="B24" s="154" t="s">
        <v>90</v>
      </c>
      <c r="C24" s="155"/>
      <c r="D24" s="155"/>
      <c r="E24" s="155"/>
      <c r="F24" s="155"/>
      <c r="G24" s="156"/>
      <c r="H24" s="157"/>
      <c r="I24" s="158"/>
      <c r="J24" s="158"/>
      <c r="K24" s="158"/>
      <c r="L24" s="158"/>
      <c r="M24" s="158"/>
      <c r="N24" s="158"/>
      <c r="O24" s="159"/>
      <c r="P24" s="159"/>
      <c r="Q24" s="159"/>
      <c r="R24" s="159"/>
      <c r="S24" s="159"/>
      <c r="T24" s="159"/>
      <c r="U24" s="159"/>
      <c r="V24" s="160"/>
    </row>
    <row r="25" spans="2:22" ht="24" customHeight="1" x14ac:dyDescent="0.35">
      <c r="B25" s="154" t="s">
        <v>83</v>
      </c>
      <c r="C25" s="155"/>
      <c r="D25" s="155"/>
      <c r="E25" s="155"/>
      <c r="F25" s="155"/>
      <c r="G25" s="156"/>
      <c r="H25" s="157"/>
      <c r="I25" s="158"/>
      <c r="J25" s="158"/>
      <c r="K25" s="158"/>
      <c r="L25" s="158"/>
      <c r="M25" s="158"/>
      <c r="N25" s="158"/>
      <c r="O25" s="159"/>
      <c r="P25" s="159"/>
      <c r="Q25" s="159"/>
      <c r="R25" s="159"/>
      <c r="S25" s="159"/>
      <c r="T25" s="159"/>
      <c r="U25" s="159"/>
      <c r="V25" s="160"/>
    </row>
    <row r="26" spans="2:22" ht="24" customHeight="1" x14ac:dyDescent="0.35">
      <c r="B26" s="154" t="s">
        <v>91</v>
      </c>
      <c r="C26" s="155"/>
      <c r="D26" s="155"/>
      <c r="E26" s="155"/>
      <c r="F26" s="155"/>
      <c r="G26" s="156"/>
      <c r="H26" s="157"/>
      <c r="I26" s="158"/>
      <c r="J26" s="158"/>
      <c r="K26" s="158"/>
      <c r="L26" s="158"/>
      <c r="M26" s="158"/>
      <c r="N26" s="158"/>
      <c r="O26" s="159"/>
      <c r="P26" s="159"/>
      <c r="Q26" s="159"/>
      <c r="R26" s="159"/>
      <c r="S26" s="159"/>
      <c r="T26" s="159"/>
      <c r="U26" s="159"/>
      <c r="V26" s="160"/>
    </row>
    <row r="27" spans="2:22" ht="24" customHeight="1" x14ac:dyDescent="0.35">
      <c r="B27" s="154" t="s">
        <v>128</v>
      </c>
      <c r="C27" s="155"/>
      <c r="D27" s="155"/>
      <c r="E27" s="155"/>
      <c r="F27" s="155"/>
      <c r="G27" s="156"/>
      <c r="H27" s="157"/>
      <c r="I27" s="158"/>
      <c r="J27" s="158"/>
      <c r="K27" s="158"/>
      <c r="L27" s="158"/>
      <c r="M27" s="158"/>
      <c r="N27" s="158"/>
      <c r="O27" s="159"/>
      <c r="P27" s="159"/>
      <c r="Q27" s="159"/>
      <c r="R27" s="159"/>
      <c r="S27" s="159"/>
      <c r="T27" s="159"/>
      <c r="U27" s="159"/>
      <c r="V27" s="160"/>
    </row>
    <row r="28" spans="2:22" ht="24" customHeight="1" x14ac:dyDescent="0.35">
      <c r="B28" s="154" t="s">
        <v>92</v>
      </c>
      <c r="C28" s="155"/>
      <c r="D28" s="155"/>
      <c r="E28" s="155"/>
      <c r="F28" s="155"/>
      <c r="G28" s="156"/>
      <c r="H28" s="157"/>
      <c r="I28" s="158"/>
      <c r="J28" s="158"/>
      <c r="K28" s="158"/>
      <c r="L28" s="158"/>
      <c r="M28" s="158"/>
      <c r="N28" s="158"/>
      <c r="O28" s="159"/>
      <c r="P28" s="159"/>
      <c r="Q28" s="159"/>
      <c r="R28" s="159"/>
      <c r="S28" s="159"/>
      <c r="T28" s="159"/>
      <c r="U28" s="159"/>
      <c r="V28" s="160"/>
    </row>
    <row r="29" spans="2:22" ht="24" customHeight="1" x14ac:dyDescent="0.35">
      <c r="B29" s="154" t="s">
        <v>93</v>
      </c>
      <c r="C29" s="155"/>
      <c r="D29" s="155"/>
      <c r="E29" s="155"/>
      <c r="F29" s="155"/>
      <c r="G29" s="156"/>
      <c r="H29" s="157"/>
      <c r="I29" s="158"/>
      <c r="J29" s="158"/>
      <c r="K29" s="158"/>
      <c r="L29" s="158"/>
      <c r="M29" s="158"/>
      <c r="N29" s="158"/>
      <c r="O29" s="159"/>
      <c r="P29" s="159"/>
      <c r="Q29" s="159"/>
      <c r="R29" s="159"/>
      <c r="S29" s="159"/>
      <c r="T29" s="159"/>
      <c r="U29" s="159"/>
      <c r="V29" s="160"/>
    </row>
    <row r="30" spans="2:22" ht="24" customHeight="1" x14ac:dyDescent="0.35">
      <c r="B30" s="154" t="s">
        <v>86</v>
      </c>
      <c r="C30" s="155"/>
      <c r="D30" s="155"/>
      <c r="E30" s="155"/>
      <c r="F30" s="155"/>
      <c r="G30" s="156"/>
      <c r="H30" s="157"/>
      <c r="I30" s="158"/>
      <c r="J30" s="158"/>
      <c r="K30" s="158"/>
      <c r="L30" s="158"/>
      <c r="M30" s="158"/>
      <c r="N30" s="158"/>
      <c r="O30" s="159"/>
      <c r="P30" s="159"/>
      <c r="Q30" s="159"/>
      <c r="R30" s="159"/>
      <c r="S30" s="159"/>
      <c r="T30" s="159"/>
      <c r="U30" s="159"/>
      <c r="V30" s="160"/>
    </row>
    <row r="31" spans="2:22" ht="15" customHeight="1" x14ac:dyDescent="0.35">
      <c r="B31" s="30"/>
      <c r="C31" s="30"/>
      <c r="M31" s="6"/>
    </row>
    <row r="32" spans="2:22" ht="15" customHeight="1" x14ac:dyDescent="0.35">
      <c r="B32" s="30"/>
      <c r="C32" s="30"/>
      <c r="M32" s="6"/>
    </row>
    <row r="33" spans="2:22" ht="15" customHeight="1" x14ac:dyDescent="0.45">
      <c r="B33" s="7" t="s">
        <v>94</v>
      </c>
      <c r="M33" s="6"/>
    </row>
    <row r="34" spans="2:22" ht="18.5" customHeight="1" x14ac:dyDescent="0.35">
      <c r="B34" s="56" t="s">
        <v>87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 ht="40.25" customHeight="1" x14ac:dyDescent="0.3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</row>
    <row r="36" spans="2:22" ht="15" customHeight="1" x14ac:dyDescent="0.35">
      <c r="B36" s="58"/>
      <c r="C36" s="58"/>
      <c r="E36" s="130"/>
      <c r="F36" s="130"/>
      <c r="M36" s="6"/>
    </row>
    <row r="37" spans="2:22" x14ac:dyDescent="0.35">
      <c r="B37" s="30"/>
      <c r="C37" s="30"/>
    </row>
    <row r="38" spans="2:22" ht="20.25" customHeight="1" x14ac:dyDescent="0.45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25" customHeight="1" x14ac:dyDescent="0.35">
      <c r="B39" s="56" t="s">
        <v>69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2:22" ht="25" customHeight="1" x14ac:dyDescent="0.3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100" customHeight="1" x14ac:dyDescent="0.35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</row>
    <row r="42" spans="2:22" x14ac:dyDescent="0.35">
      <c r="B42" s="58"/>
      <c r="C42" s="58"/>
    </row>
    <row r="43" spans="2:22" x14ac:dyDescent="0.35">
      <c r="B43" s="30"/>
      <c r="C43" s="30"/>
    </row>
    <row r="44" spans="2:22" ht="18.5" x14ac:dyDescent="0.35">
      <c r="B44" s="13" t="s">
        <v>96</v>
      </c>
    </row>
    <row r="45" spans="2:22" x14ac:dyDescent="0.35">
      <c r="B45" s="14" t="s">
        <v>3</v>
      </c>
    </row>
    <row r="46" spans="2:22" ht="25" customHeight="1" x14ac:dyDescent="0.3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100" customHeight="1" x14ac:dyDescent="0.35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</row>
    <row r="48" spans="2:22" x14ac:dyDescent="0.35">
      <c r="B48" s="58"/>
      <c r="C48" s="58"/>
    </row>
    <row r="49" spans="2:22" x14ac:dyDescent="0.35">
      <c r="B49" s="30"/>
      <c r="C49" s="30"/>
    </row>
    <row r="50" spans="2:22" ht="18.5" x14ac:dyDescent="0.35">
      <c r="B50" s="13" t="s">
        <v>101</v>
      </c>
    </row>
    <row r="51" spans="2:22" ht="36.75" customHeight="1" x14ac:dyDescent="0.35">
      <c r="B51" s="131" t="s">
        <v>106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2:22" ht="18.75" customHeight="1" x14ac:dyDescent="0.35">
      <c r="B52" s="15" t="s">
        <v>102</v>
      </c>
    </row>
    <row r="53" spans="2:22" ht="19.5" customHeight="1" x14ac:dyDescent="0.3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35"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2"/>
    </row>
    <row r="55" spans="2:22" x14ac:dyDescent="0.35">
      <c r="B55" s="58"/>
      <c r="C55" s="58"/>
    </row>
    <row r="56" spans="2:22" x14ac:dyDescent="0.35">
      <c r="B56" s="30"/>
      <c r="C56" s="30"/>
    </row>
    <row r="57" spans="2:22" ht="18.5" x14ac:dyDescent="0.35">
      <c r="B57" s="13" t="s">
        <v>97</v>
      </c>
    </row>
    <row r="58" spans="2:22" ht="40.25" customHeight="1" x14ac:dyDescent="0.35">
      <c r="B58" s="129" t="s">
        <v>70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</row>
    <row r="59" spans="2:22" ht="59.5" customHeight="1" x14ac:dyDescent="0.35">
      <c r="B59" s="129" t="s">
        <v>72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2:22" ht="16.5" customHeight="1" x14ac:dyDescent="0.3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" customHeight="1" x14ac:dyDescent="0.35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/>
    </row>
    <row r="62" spans="2:22" x14ac:dyDescent="0.35">
      <c r="B62" s="130"/>
      <c r="C62" s="130"/>
    </row>
    <row r="63" spans="2:22" ht="13.75" customHeight="1" x14ac:dyDescent="0.35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 x14ac:dyDescent="0.35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</row>
    <row r="65" spans="2:22" ht="13.75" customHeight="1" x14ac:dyDescent="0.35">
      <c r="B65" s="58"/>
      <c r="C65" s="58"/>
    </row>
    <row r="66" spans="2:22" ht="13.75" customHeight="1" x14ac:dyDescent="0.35">
      <c r="B66" s="30"/>
      <c r="C66" s="30"/>
    </row>
    <row r="67" spans="2:22" ht="18.5" x14ac:dyDescent="0.35">
      <c r="B67" s="13" t="s">
        <v>98</v>
      </c>
    </row>
    <row r="68" spans="2:22" ht="76.5" customHeight="1" x14ac:dyDescent="0.35">
      <c r="B68" s="129" t="s">
        <v>103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" customHeight="1" x14ac:dyDescent="0.3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</row>
    <row r="71" spans="2:22" x14ac:dyDescent="0.35">
      <c r="B71" s="58"/>
      <c r="C71" s="58"/>
    </row>
    <row r="72" spans="2:22" x14ac:dyDescent="0.35">
      <c r="B72" s="41"/>
      <c r="C72" s="41"/>
    </row>
    <row r="73" spans="2:22" s="42" customFormat="1" ht="18.5" x14ac:dyDescent="0.45">
      <c r="B73" s="43" t="s">
        <v>134</v>
      </c>
      <c r="C73" s="44"/>
    </row>
    <row r="74" spans="2:22" s="42" customFormat="1" ht="100.5" customHeight="1" x14ac:dyDescent="0.35">
      <c r="B74" s="142" t="s">
        <v>135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2:22" s="42" customFormat="1" ht="15" customHeight="1" x14ac:dyDescent="0.35">
      <c r="B75" s="45" t="s">
        <v>136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 x14ac:dyDescent="0.35">
      <c r="B76" s="146" t="s">
        <v>137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2:22" s="42" customFormat="1" ht="15" customHeight="1" x14ac:dyDescent="0.35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 x14ac:dyDescent="0.35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</row>
    <row r="79" spans="2:22" s="42" customFormat="1" ht="15" customHeight="1" x14ac:dyDescent="0.3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 x14ac:dyDescent="0.35">
      <c r="B80" s="147" t="s">
        <v>138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</row>
    <row r="81" spans="2:22" s="42" customFormat="1" ht="15" customHeight="1" x14ac:dyDescent="0.35">
      <c r="B81" s="132" t="s">
        <v>139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</row>
    <row r="82" spans="2:22" s="42" customFormat="1" ht="15" customHeight="1" x14ac:dyDescent="0.35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 x14ac:dyDescent="0.35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/>
    </row>
    <row r="84" spans="2:22" s="42" customFormat="1" ht="15" customHeight="1" x14ac:dyDescent="0.3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 x14ac:dyDescent="0.35">
      <c r="B85" s="135" t="s">
        <v>140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</row>
    <row r="86" spans="2:22" s="42" customFormat="1" ht="15" customHeight="1" x14ac:dyDescent="0.35">
      <c r="B86" s="132" t="s">
        <v>141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</row>
    <row r="87" spans="2:22" s="42" customFormat="1" ht="15" customHeight="1" x14ac:dyDescent="0.35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 x14ac:dyDescent="0.35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5"/>
    </row>
    <row r="89" spans="2:22" s="42" customFormat="1" ht="15" customHeight="1" x14ac:dyDescent="0.3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 x14ac:dyDescent="0.35">
      <c r="B90" s="135" t="s">
        <v>142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2:22" s="42" customFormat="1" ht="15" customHeight="1" x14ac:dyDescent="0.35">
      <c r="B91" s="132" t="s">
        <v>143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</row>
    <row r="92" spans="2:22" s="42" customFormat="1" ht="15" customHeight="1" x14ac:dyDescent="0.35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 x14ac:dyDescent="0.35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/>
    </row>
    <row r="94" spans="2:22" s="42" customFormat="1" x14ac:dyDescent="0.35">
      <c r="B94" s="134"/>
      <c r="C94" s="134"/>
    </row>
    <row r="95" spans="2:22" x14ac:dyDescent="0.35">
      <c r="B95" s="30"/>
      <c r="C95" s="30"/>
    </row>
    <row r="96" spans="2:22" ht="18.5" x14ac:dyDescent="0.35">
      <c r="B96" s="13" t="s">
        <v>144</v>
      </c>
    </row>
    <row r="97" spans="2:22" ht="49.5" customHeight="1" x14ac:dyDescent="0.35">
      <c r="B97" s="129" t="s">
        <v>104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</row>
    <row r="98" spans="2:22" ht="15.5" x14ac:dyDescent="0.35">
      <c r="B98" s="15" t="s">
        <v>6</v>
      </c>
    </row>
    <row r="99" spans="2:22" x14ac:dyDescent="0.35">
      <c r="B99" s="10" t="s">
        <v>7</v>
      </c>
    </row>
    <row r="100" spans="2:22" ht="16.5" customHeight="1" x14ac:dyDescent="0.35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 x14ac:dyDescent="0.35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/>
    </row>
    <row r="102" spans="2:22" ht="22.5" customHeight="1" x14ac:dyDescent="0.35">
      <c r="B102" s="15" t="s">
        <v>8</v>
      </c>
    </row>
    <row r="103" spans="2:22" ht="34.25" customHeight="1" x14ac:dyDescent="0.35">
      <c r="B103" s="56" t="s">
        <v>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2:22" ht="18" customHeight="1" x14ac:dyDescent="0.35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 x14ac:dyDescent="0.35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5"/>
    </row>
    <row r="106" spans="2:22" ht="24.75" customHeight="1" x14ac:dyDescent="0.35">
      <c r="B106" s="15" t="s">
        <v>10</v>
      </c>
    </row>
    <row r="107" spans="2:22" ht="50.25" customHeight="1" x14ac:dyDescent="0.35">
      <c r="B107" s="56" t="s">
        <v>105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2:22" ht="16.5" customHeight="1" x14ac:dyDescent="0.35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 x14ac:dyDescent="0.35"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/>
    </row>
    <row r="110" spans="2:22" ht="23.25" customHeight="1" x14ac:dyDescent="0.35">
      <c r="B110" s="15" t="s">
        <v>11</v>
      </c>
    </row>
    <row r="111" spans="2:22" ht="64.5" customHeight="1" x14ac:dyDescent="0.35">
      <c r="B111" s="56" t="s">
        <v>12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2:22" ht="18" customHeight="1" x14ac:dyDescent="0.35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 x14ac:dyDescent="0.35"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</row>
    <row r="114" spans="2:22" x14ac:dyDescent="0.35">
      <c r="B114" s="58"/>
      <c r="C114" s="58"/>
    </row>
    <row r="115" spans="2:22" x14ac:dyDescent="0.35">
      <c r="B115" s="30"/>
      <c r="C115" s="30"/>
    </row>
    <row r="116" spans="2:22" ht="18.5" x14ac:dyDescent="0.35">
      <c r="B116" s="13" t="s">
        <v>145</v>
      </c>
    </row>
    <row r="117" spans="2:22" x14ac:dyDescent="0.35">
      <c r="B117" s="56" t="s">
        <v>13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2:22" ht="31.25" customHeight="1" x14ac:dyDescent="0.35">
      <c r="B118" s="85" t="s">
        <v>14</v>
      </c>
      <c r="C118" s="94"/>
      <c r="D118" s="94"/>
      <c r="E118" s="94"/>
      <c r="F118" s="86"/>
      <c r="G118" s="85" t="s">
        <v>15</v>
      </c>
      <c r="H118" s="86"/>
      <c r="I118" s="85" t="s">
        <v>16</v>
      </c>
      <c r="J118" s="86"/>
      <c r="K118" s="85" t="s">
        <v>17</v>
      </c>
      <c r="L118" s="86"/>
      <c r="M118" s="85" t="s">
        <v>18</v>
      </c>
      <c r="N118" s="86"/>
      <c r="O118" s="85" t="s">
        <v>19</v>
      </c>
      <c r="P118" s="86"/>
      <c r="Q118" s="85" t="s">
        <v>20</v>
      </c>
      <c r="R118" s="86"/>
      <c r="S118" s="85" t="s">
        <v>21</v>
      </c>
      <c r="T118" s="86"/>
      <c r="U118" s="85" t="s">
        <v>22</v>
      </c>
      <c r="V118" s="86"/>
    </row>
    <row r="119" spans="2:22" ht="28.25" customHeight="1" x14ac:dyDescent="0.35">
      <c r="B119" s="95" t="s">
        <v>23</v>
      </c>
      <c r="C119" s="120" t="s">
        <v>24</v>
      </c>
      <c r="D119" s="138"/>
      <c r="E119" s="138"/>
      <c r="F119" s="121"/>
      <c r="G119" s="76"/>
      <c r="H119" s="78"/>
      <c r="I119" s="76"/>
      <c r="J119" s="78"/>
      <c r="K119" s="76"/>
      <c r="L119" s="78"/>
      <c r="M119" s="76"/>
      <c r="N119" s="78"/>
      <c r="O119" s="76"/>
      <c r="P119" s="78"/>
      <c r="Q119" s="76"/>
      <c r="R119" s="78"/>
      <c r="S119" s="76"/>
      <c r="T119" s="78"/>
      <c r="U119" s="76"/>
      <c r="V119" s="78"/>
    </row>
    <row r="120" spans="2:22" ht="25.75" customHeight="1" x14ac:dyDescent="0.35">
      <c r="B120" s="96"/>
      <c r="C120" s="120" t="s">
        <v>25</v>
      </c>
      <c r="D120" s="138"/>
      <c r="E120" s="138"/>
      <c r="F120" s="121"/>
      <c r="G120" s="76"/>
      <c r="H120" s="78"/>
      <c r="I120" s="76"/>
      <c r="J120" s="78"/>
      <c r="K120" s="76"/>
      <c r="L120" s="78"/>
      <c r="M120" s="76"/>
      <c r="N120" s="78"/>
      <c r="O120" s="76"/>
      <c r="P120" s="78"/>
      <c r="Q120" s="76"/>
      <c r="R120" s="78"/>
      <c r="S120" s="76"/>
      <c r="T120" s="78"/>
      <c r="U120" s="76"/>
      <c r="V120" s="78"/>
    </row>
    <row r="121" spans="2:22" ht="32.5" customHeight="1" x14ac:dyDescent="0.35">
      <c r="B121" s="96"/>
      <c r="C121" s="120" t="s">
        <v>26</v>
      </c>
      <c r="D121" s="138"/>
      <c r="E121" s="138"/>
      <c r="F121" s="121"/>
      <c r="G121" s="76"/>
      <c r="H121" s="78"/>
      <c r="I121" s="76"/>
      <c r="J121" s="78"/>
      <c r="K121" s="76"/>
      <c r="L121" s="78"/>
      <c r="M121" s="76"/>
      <c r="N121" s="78"/>
      <c r="O121" s="76"/>
      <c r="P121" s="78"/>
      <c r="Q121" s="76"/>
      <c r="R121" s="78"/>
      <c r="S121" s="76"/>
      <c r="T121" s="78"/>
      <c r="U121" s="76"/>
      <c r="V121" s="78"/>
    </row>
    <row r="122" spans="2:22" ht="24.5" customHeight="1" x14ac:dyDescent="0.35">
      <c r="B122" s="97"/>
      <c r="C122" s="139" t="s">
        <v>27</v>
      </c>
      <c r="D122" s="140"/>
      <c r="E122" s="140"/>
      <c r="F122" s="141"/>
      <c r="G122" s="89">
        <f>SUM(G119:H121)</f>
        <v>0</v>
      </c>
      <c r="H122" s="90"/>
      <c r="I122" s="89">
        <f t="shared" ref="I122" si="0">SUM(I119:J121)</f>
        <v>0</v>
      </c>
      <c r="J122" s="90"/>
      <c r="K122" s="89">
        <f t="shared" ref="K122" si="1">SUM(K119:L121)</f>
        <v>0</v>
      </c>
      <c r="L122" s="90"/>
      <c r="M122" s="89">
        <f t="shared" ref="M122" si="2">SUM(M119:N121)</f>
        <v>0</v>
      </c>
      <c r="N122" s="90"/>
      <c r="O122" s="89">
        <f t="shared" ref="O122" si="3">SUM(O119:P121)</f>
        <v>0</v>
      </c>
      <c r="P122" s="90"/>
      <c r="Q122" s="89">
        <f t="shared" ref="Q122" si="4">SUM(Q119:R121)</f>
        <v>0</v>
      </c>
      <c r="R122" s="90"/>
      <c r="S122" s="89">
        <f t="shared" ref="S122" si="5">SUM(S119:T121)</f>
        <v>0</v>
      </c>
      <c r="T122" s="90"/>
      <c r="U122" s="89">
        <f t="shared" ref="U122" si="6">SUM(U119:V121)</f>
        <v>0</v>
      </c>
      <c r="V122" s="90"/>
    </row>
    <row r="123" spans="2:22" ht="22.75" customHeight="1" x14ac:dyDescent="0.35">
      <c r="B123" s="95" t="s">
        <v>28</v>
      </c>
      <c r="C123" s="120" t="s">
        <v>29</v>
      </c>
      <c r="D123" s="138"/>
      <c r="E123" s="138"/>
      <c r="F123" s="121"/>
      <c r="G123" s="76"/>
      <c r="H123" s="78"/>
      <c r="I123" s="76"/>
      <c r="J123" s="78"/>
      <c r="K123" s="76"/>
      <c r="L123" s="78"/>
      <c r="M123" s="76"/>
      <c r="N123" s="78"/>
      <c r="O123" s="76"/>
      <c r="P123" s="78"/>
      <c r="Q123" s="76"/>
      <c r="R123" s="78"/>
      <c r="S123" s="76"/>
      <c r="T123" s="78"/>
      <c r="U123" s="76"/>
      <c r="V123" s="78"/>
    </row>
    <row r="124" spans="2:22" ht="27" customHeight="1" x14ac:dyDescent="0.35">
      <c r="B124" s="96"/>
      <c r="C124" s="120" t="s">
        <v>30</v>
      </c>
      <c r="D124" s="138"/>
      <c r="E124" s="138"/>
      <c r="F124" s="121"/>
      <c r="G124" s="76"/>
      <c r="H124" s="78"/>
      <c r="I124" s="76"/>
      <c r="J124" s="78"/>
      <c r="K124" s="76"/>
      <c r="L124" s="78"/>
      <c r="M124" s="76"/>
      <c r="N124" s="78"/>
      <c r="O124" s="76"/>
      <c r="P124" s="78"/>
      <c r="Q124" s="76"/>
      <c r="R124" s="78"/>
      <c r="S124" s="76"/>
      <c r="T124" s="78"/>
      <c r="U124" s="76"/>
      <c r="V124" s="78"/>
    </row>
    <row r="125" spans="2:22" ht="26.5" customHeight="1" x14ac:dyDescent="0.35">
      <c r="B125" s="97"/>
      <c r="C125" s="139" t="s">
        <v>31</v>
      </c>
      <c r="D125" s="140"/>
      <c r="E125" s="140"/>
      <c r="F125" s="141"/>
      <c r="G125" s="89">
        <f>SUM(G123:H124)</f>
        <v>0</v>
      </c>
      <c r="H125" s="90"/>
      <c r="I125" s="89">
        <f t="shared" ref="I125" si="7">SUM(I123:J124)</f>
        <v>0</v>
      </c>
      <c r="J125" s="90"/>
      <c r="K125" s="89">
        <f t="shared" ref="K125" si="8">SUM(K123:L124)</f>
        <v>0</v>
      </c>
      <c r="L125" s="90"/>
      <c r="M125" s="89">
        <f t="shared" ref="M125" si="9">SUM(M123:N124)</f>
        <v>0</v>
      </c>
      <c r="N125" s="90"/>
      <c r="O125" s="89">
        <f t="shared" ref="O125" si="10">SUM(O123:P124)</f>
        <v>0</v>
      </c>
      <c r="P125" s="90"/>
      <c r="Q125" s="89">
        <f t="shared" ref="Q125" si="11">SUM(Q123:R124)</f>
        <v>0</v>
      </c>
      <c r="R125" s="90"/>
      <c r="S125" s="89">
        <f t="shared" ref="S125" si="12">SUM(S123:T124)</f>
        <v>0</v>
      </c>
      <c r="T125" s="90"/>
      <c r="U125" s="89">
        <v>0</v>
      </c>
      <c r="V125" s="90"/>
    </row>
    <row r="126" spans="2:22" ht="28.75" customHeight="1" x14ac:dyDescent="0.35">
      <c r="B126" s="85" t="s">
        <v>32</v>
      </c>
      <c r="C126" s="94"/>
      <c r="D126" s="94"/>
      <c r="E126" s="94"/>
      <c r="F126" s="86"/>
      <c r="G126" s="87">
        <f>SUM(G122+G125)</f>
        <v>0</v>
      </c>
      <c r="H126" s="88"/>
      <c r="I126" s="87">
        <f t="shared" ref="I126" si="13">SUM(I122+I125)</f>
        <v>0</v>
      </c>
      <c r="J126" s="88"/>
      <c r="K126" s="87">
        <f t="shared" ref="K126" si="14">SUM(K122+K125)</f>
        <v>0</v>
      </c>
      <c r="L126" s="88"/>
      <c r="M126" s="87">
        <f t="shared" ref="M126" si="15">SUM(M122+M125)</f>
        <v>0</v>
      </c>
      <c r="N126" s="88"/>
      <c r="O126" s="87">
        <f t="shared" ref="O126" si="16">SUM(O122+O125)</f>
        <v>0</v>
      </c>
      <c r="P126" s="88"/>
      <c r="Q126" s="87">
        <f t="shared" ref="Q126" si="17">SUM(Q122+Q125)</f>
        <v>0</v>
      </c>
      <c r="R126" s="88"/>
      <c r="S126" s="87">
        <f t="shared" ref="S126" si="18">SUM(S122+S125)</f>
        <v>0</v>
      </c>
      <c r="T126" s="88"/>
      <c r="U126" s="87">
        <f t="shared" ref="U126" si="19">SUM(U122+U125)</f>
        <v>0</v>
      </c>
      <c r="V126" s="88"/>
    </row>
    <row r="127" spans="2:22" x14ac:dyDescent="0.35">
      <c r="B127" s="30"/>
      <c r="C127" s="30"/>
    </row>
    <row r="128" spans="2:22" ht="28.25" customHeight="1" x14ac:dyDescent="0.35">
      <c r="B128" s="79" t="s">
        <v>33</v>
      </c>
      <c r="C128" s="79"/>
      <c r="D128" s="79"/>
      <c r="E128" s="79"/>
      <c r="F128" s="79"/>
      <c r="G128" s="143">
        <f>SUM(G126:V126)</f>
        <v>0</v>
      </c>
      <c r="H128" s="143"/>
      <c r="I128" s="143"/>
      <c r="J128" s="143"/>
    </row>
    <row r="129" spans="2:22" x14ac:dyDescent="0.35">
      <c r="B129" s="30"/>
      <c r="C129" s="30"/>
    </row>
    <row r="130" spans="2:22" ht="22.5" customHeight="1" x14ac:dyDescent="0.35">
      <c r="B130" s="15" t="s">
        <v>34</v>
      </c>
    </row>
    <row r="131" spans="2:22" ht="17.25" customHeight="1" x14ac:dyDescent="0.35">
      <c r="B131" s="16" t="s">
        <v>35</v>
      </c>
    </row>
    <row r="132" spans="2:22" ht="17.25" customHeight="1" x14ac:dyDescent="0.35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 x14ac:dyDescent="0.35"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2"/>
    </row>
    <row r="134" spans="2:22" x14ac:dyDescent="0.35">
      <c r="B134" s="58"/>
      <c r="C134" s="58"/>
    </row>
    <row r="135" spans="2:22" x14ac:dyDescent="0.35">
      <c r="B135" s="30"/>
      <c r="C135" s="30"/>
    </row>
    <row r="136" spans="2:22" ht="18.5" x14ac:dyDescent="0.35">
      <c r="B136" s="13" t="s">
        <v>146</v>
      </c>
    </row>
    <row r="137" spans="2:22" ht="19.5" customHeight="1" x14ac:dyDescent="0.35">
      <c r="B137" s="84" t="s">
        <v>132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spans="2:22" ht="34.5" customHeight="1" x14ac:dyDescent="0.35">
      <c r="B138" s="79" t="s">
        <v>36</v>
      </c>
      <c r="C138" s="79"/>
      <c r="D138" s="79"/>
      <c r="E138" s="79" t="s">
        <v>133</v>
      </c>
      <c r="F138" s="79"/>
      <c r="G138" s="79" t="s">
        <v>37</v>
      </c>
      <c r="H138" s="79"/>
      <c r="I138" s="79"/>
      <c r="J138" s="79"/>
      <c r="K138" s="79" t="s">
        <v>38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2:22" ht="30" customHeight="1" x14ac:dyDescent="0.35">
      <c r="B139" s="93" t="s">
        <v>82</v>
      </c>
      <c r="C139" s="93"/>
      <c r="D139" s="93"/>
      <c r="E139" s="98"/>
      <c r="F139" s="98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spans="2:22" ht="30" customHeight="1" x14ac:dyDescent="0.35">
      <c r="B140" s="93" t="s">
        <v>82</v>
      </c>
      <c r="C140" s="93"/>
      <c r="D140" s="93"/>
      <c r="E140" s="161"/>
      <c r="F140" s="161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spans="2:22" ht="30" customHeight="1" x14ac:dyDescent="0.35">
      <c r="B141" s="93" t="s">
        <v>82</v>
      </c>
      <c r="C141" s="93"/>
      <c r="D141" s="93"/>
      <c r="E141" s="161"/>
      <c r="F141" s="161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</row>
    <row r="142" spans="2:22" x14ac:dyDescent="0.35">
      <c r="B142" s="144" t="s">
        <v>129</v>
      </c>
      <c r="C142" s="144"/>
      <c r="D142" s="144"/>
      <c r="E142" s="145">
        <f>SUM(E139:F141)</f>
        <v>0</v>
      </c>
      <c r="F142" s="145"/>
    </row>
    <row r="143" spans="2:22" x14ac:dyDescent="0.35">
      <c r="B143" s="30"/>
      <c r="C143" s="30"/>
    </row>
    <row r="144" spans="2:22" ht="18.5" x14ac:dyDescent="0.35">
      <c r="B144" s="13" t="s">
        <v>147</v>
      </c>
    </row>
    <row r="145" spans="2:26" ht="66" customHeight="1" x14ac:dyDescent="0.35">
      <c r="B145" s="105" t="s">
        <v>39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2:26" ht="21" customHeight="1" x14ac:dyDescent="0.35">
      <c r="B146" s="17" t="s">
        <v>40</v>
      </c>
    </row>
    <row r="147" spans="2:26" x14ac:dyDescent="0.35">
      <c r="B147" s="108" t="s">
        <v>41</v>
      </c>
      <c r="C147" s="108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2:26" x14ac:dyDescent="0.3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6" ht="15" customHeight="1" x14ac:dyDescent="0.35">
      <c r="B149" s="109" t="s">
        <v>42</v>
      </c>
      <c r="C149" s="110"/>
      <c r="D149" s="110"/>
      <c r="E149" s="111"/>
      <c r="F149" s="115" t="s">
        <v>43</v>
      </c>
      <c r="G149" s="115" t="s">
        <v>44</v>
      </c>
      <c r="H149" s="106">
        <f>D147</f>
        <v>2021</v>
      </c>
      <c r="I149" s="107"/>
      <c r="J149" s="106">
        <f>H149+1</f>
        <v>2022</v>
      </c>
      <c r="K149" s="107"/>
      <c r="L149" s="106">
        <f t="shared" ref="L149" si="20">J149+1</f>
        <v>2023</v>
      </c>
      <c r="M149" s="107"/>
      <c r="N149" s="106">
        <f t="shared" ref="N149" si="21">L149+1</f>
        <v>2024</v>
      </c>
      <c r="O149" s="107"/>
      <c r="P149" s="106">
        <f t="shared" ref="P149" si="22">N149+1</f>
        <v>2025</v>
      </c>
      <c r="Q149" s="107"/>
      <c r="R149" s="106">
        <f t="shared" ref="R149" si="23">P149+1</f>
        <v>2026</v>
      </c>
      <c r="S149" s="107"/>
      <c r="T149" s="106">
        <f t="shared" ref="T149" si="24">R149+1</f>
        <v>2027</v>
      </c>
      <c r="U149" s="107"/>
      <c r="V149" s="20">
        <f>T149+1</f>
        <v>2028</v>
      </c>
    </row>
    <row r="150" spans="2:26" ht="15" customHeight="1" x14ac:dyDescent="0.35">
      <c r="B150" s="112"/>
      <c r="C150" s="113"/>
      <c r="D150" s="113"/>
      <c r="E150" s="114"/>
      <c r="F150" s="116"/>
      <c r="G150" s="116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x14ac:dyDescent="0.35">
      <c r="B151" s="22" t="s">
        <v>47</v>
      </c>
      <c r="C151" s="100"/>
      <c r="D151" s="101"/>
      <c r="E151" s="102"/>
      <c r="F151" s="23"/>
      <c r="G151" s="23"/>
      <c r="H151" s="24">
        <f t="shared" ref="H151:V166" si="25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x14ac:dyDescent="0.35">
      <c r="B152" s="22" t="s">
        <v>48</v>
      </c>
      <c r="C152" s="100"/>
      <c r="D152" s="101"/>
      <c r="E152" s="102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t="shared" ref="Y152:Z165" si="26">IF(F152="","",VLOOKUP(F152,$W$151:$X$165,2,FALSE))</f>
        <v/>
      </c>
      <c r="Z152" s="25" t="str">
        <f t="shared" si="26"/>
        <v/>
      </c>
    </row>
    <row r="153" spans="2:26" x14ac:dyDescent="0.35">
      <c r="B153" s="22" t="s">
        <v>49</v>
      </c>
      <c r="C153" s="100"/>
      <c r="D153" s="101"/>
      <c r="E153" s="102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x14ac:dyDescent="0.35">
      <c r="B154" s="22" t="s">
        <v>50</v>
      </c>
      <c r="C154" s="100"/>
      <c r="D154" s="101"/>
      <c r="E154" s="102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x14ac:dyDescent="0.35">
      <c r="B155" s="22" t="s">
        <v>51</v>
      </c>
      <c r="C155" s="100"/>
      <c r="D155" s="101"/>
      <c r="E155" s="102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x14ac:dyDescent="0.35">
      <c r="B156" s="22" t="s">
        <v>52</v>
      </c>
      <c r="C156" s="100"/>
      <c r="D156" s="101"/>
      <c r="E156" s="102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x14ac:dyDescent="0.35">
      <c r="B157" s="22" t="s">
        <v>53</v>
      </c>
      <c r="C157" s="100"/>
      <c r="D157" s="101"/>
      <c r="E157" s="102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x14ac:dyDescent="0.35">
      <c r="B158" s="22" t="s">
        <v>54</v>
      </c>
      <c r="C158" s="100"/>
      <c r="D158" s="101"/>
      <c r="E158" s="102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x14ac:dyDescent="0.35">
      <c r="B159" s="22" t="s">
        <v>55</v>
      </c>
      <c r="C159" s="100"/>
      <c r="D159" s="101"/>
      <c r="E159" s="102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x14ac:dyDescent="0.35">
      <c r="B160" s="22" t="s">
        <v>56</v>
      </c>
      <c r="C160" s="100"/>
      <c r="D160" s="101"/>
      <c r="E160" s="102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x14ac:dyDescent="0.35">
      <c r="B161" s="22" t="s">
        <v>57</v>
      </c>
      <c r="C161" s="100"/>
      <c r="D161" s="101"/>
      <c r="E161" s="102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x14ac:dyDescent="0.35">
      <c r="B162" s="22" t="s">
        <v>58</v>
      </c>
      <c r="C162" s="100"/>
      <c r="D162" s="101"/>
      <c r="E162" s="102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x14ac:dyDescent="0.35">
      <c r="B163" s="22" t="s">
        <v>59</v>
      </c>
      <c r="C163" s="100"/>
      <c r="D163" s="101"/>
      <c r="E163" s="102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x14ac:dyDescent="0.35">
      <c r="B164" s="22" t="s">
        <v>60</v>
      </c>
      <c r="C164" s="100"/>
      <c r="D164" s="101"/>
      <c r="E164" s="102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x14ac:dyDescent="0.35">
      <c r="B165" s="22" t="s">
        <v>61</v>
      </c>
      <c r="C165" s="100"/>
      <c r="D165" s="101"/>
      <c r="E165" s="102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6" x14ac:dyDescent="0.35">
      <c r="B166" s="22" t="s">
        <v>62</v>
      </c>
      <c r="C166" s="100"/>
      <c r="D166" s="101"/>
      <c r="E166" s="102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6" x14ac:dyDescent="0.35">
      <c r="B167" s="22" t="s">
        <v>63</v>
      </c>
      <c r="C167" s="100"/>
      <c r="D167" s="101"/>
      <c r="E167" s="102"/>
      <c r="F167" s="23"/>
      <c r="G167" s="23"/>
      <c r="H167" s="24">
        <f t="shared" ref="H167:V170" si="27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6" x14ac:dyDescent="0.35">
      <c r="B168" s="22" t="s">
        <v>64</v>
      </c>
      <c r="C168" s="100"/>
      <c r="D168" s="101"/>
      <c r="E168" s="102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6" x14ac:dyDescent="0.35">
      <c r="B169" s="22" t="s">
        <v>65</v>
      </c>
      <c r="C169" s="100"/>
      <c r="D169" s="101"/>
      <c r="E169" s="102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6" x14ac:dyDescent="0.35">
      <c r="B170" s="22" t="s">
        <v>66</v>
      </c>
      <c r="C170" s="100"/>
      <c r="D170" s="101"/>
      <c r="E170" s="102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26" x14ac:dyDescent="0.35">
      <c r="B171" s="58"/>
      <c r="C171" s="58"/>
    </row>
    <row r="172" spans="2:26" x14ac:dyDescent="0.35">
      <c r="B172" s="30"/>
      <c r="C172" s="30"/>
    </row>
    <row r="173" spans="2:26" ht="18.5" x14ac:dyDescent="0.35">
      <c r="B173" s="13" t="s">
        <v>148</v>
      </c>
    </row>
    <row r="174" spans="2:26" x14ac:dyDescent="0.35">
      <c r="B174" s="84" t="s">
        <v>100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</row>
    <row r="175" spans="2:26" ht="20.25" customHeight="1" x14ac:dyDescent="0.35">
      <c r="B175" s="9" t="s">
        <v>2</v>
      </c>
      <c r="H175" s="10"/>
      <c r="V175" s="11" t="str">
        <f>CONCATENATE("Napsáno ",LEN(B176)," z 900 znaků")</f>
        <v>Napsáno 0 z 900 znaků</v>
      </c>
    </row>
    <row r="176" spans="2:26" ht="150" customHeight="1" x14ac:dyDescent="0.35"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2"/>
    </row>
    <row r="177" spans="2:24" x14ac:dyDescent="0.35">
      <c r="B177" s="58"/>
      <c r="C177" s="58"/>
    </row>
    <row r="178" spans="2:24" x14ac:dyDescent="0.35">
      <c r="B178" s="30"/>
      <c r="C178" s="30"/>
    </row>
    <row r="179" spans="2:24" ht="18.5" x14ac:dyDescent="0.35">
      <c r="B179" s="13" t="s">
        <v>149</v>
      </c>
    </row>
    <row r="180" spans="2:24" ht="36" customHeight="1" x14ac:dyDescent="0.35">
      <c r="B180" s="84" t="s">
        <v>67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2:24" ht="20.25" customHeight="1" x14ac:dyDescent="0.35">
      <c r="B181" s="9" t="s">
        <v>2</v>
      </c>
      <c r="H181" s="10"/>
      <c r="V181" s="11" t="str">
        <f>CONCATENATE("Napsáno ",LEN(B182)," z 900 znaků")</f>
        <v>Napsáno 0 z 900 znaků</v>
      </c>
    </row>
    <row r="182" spans="2:24" ht="150" customHeight="1" x14ac:dyDescent="0.35"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2"/>
    </row>
    <row r="183" spans="2:24" x14ac:dyDescent="0.35">
      <c r="B183" s="130"/>
      <c r="C183" s="130"/>
    </row>
    <row r="185" spans="2:24" ht="18.5" x14ac:dyDescent="0.35">
      <c r="B185" s="13" t="s">
        <v>150</v>
      </c>
    </row>
    <row r="186" spans="2:24" ht="33.75" customHeight="1" x14ac:dyDescent="0.35">
      <c r="B186" s="84" t="s">
        <v>68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</row>
    <row r="187" spans="2:24" ht="18.75" customHeight="1" x14ac:dyDescent="0.35">
      <c r="B187" s="9" t="s">
        <v>2</v>
      </c>
      <c r="H187" s="10"/>
      <c r="V187" s="11" t="str">
        <f>CONCATENATE("Napsáno ",LEN(B188)," z 900 znaků")</f>
        <v>Napsáno 0 z 900 znaků</v>
      </c>
    </row>
    <row r="188" spans="2:24" ht="150" customHeight="1" x14ac:dyDescent="0.35"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2"/>
    </row>
    <row r="190" spans="2:24" x14ac:dyDescent="0.35">
      <c r="B190" s="103" t="s">
        <v>81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 x14ac:dyDescent="0.35">
      <c r="B191" s="79" t="s">
        <v>14</v>
      </c>
      <c r="C191" s="79"/>
      <c r="D191" s="79"/>
      <c r="E191" s="79" t="s">
        <v>15</v>
      </c>
      <c r="F191" s="79"/>
      <c r="G191" s="79" t="s">
        <v>16</v>
      </c>
      <c r="H191" s="79"/>
      <c r="I191" s="79" t="s">
        <v>17</v>
      </c>
      <c r="J191" s="79"/>
      <c r="K191" s="79" t="s">
        <v>18</v>
      </c>
      <c r="L191" s="79"/>
      <c r="M191" s="79" t="s">
        <v>19</v>
      </c>
      <c r="N191" s="79"/>
      <c r="O191" s="79" t="s">
        <v>20</v>
      </c>
      <c r="P191" s="79"/>
      <c r="Q191" s="119"/>
      <c r="R191" s="119"/>
      <c r="S191" s="117"/>
      <c r="T191" s="117"/>
      <c r="U191" s="117"/>
      <c r="V191" s="117"/>
      <c r="W191" s="117"/>
      <c r="X191" s="117"/>
    </row>
    <row r="192" spans="2:24" ht="30" customHeight="1" x14ac:dyDescent="0.35">
      <c r="B192" s="122" t="s">
        <v>75</v>
      </c>
      <c r="C192" s="120" t="s">
        <v>74</v>
      </c>
      <c r="D192" s="121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17"/>
      <c r="R192" s="117"/>
      <c r="S192" s="117"/>
      <c r="T192" s="117"/>
      <c r="U192" s="118"/>
      <c r="V192" s="118"/>
      <c r="W192" s="162"/>
      <c r="X192" s="162"/>
    </row>
    <row r="193" spans="2:24" ht="30" customHeight="1" x14ac:dyDescent="0.35">
      <c r="B193" s="122"/>
      <c r="C193" s="120" t="s">
        <v>73</v>
      </c>
      <c r="D193" s="121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119"/>
      <c r="R193" s="119"/>
      <c r="S193" s="117"/>
      <c r="T193" s="117"/>
      <c r="U193" s="118"/>
      <c r="V193" s="118"/>
      <c r="W193" s="162"/>
      <c r="X193" s="162"/>
    </row>
    <row r="194" spans="2:24" ht="30" customHeight="1" x14ac:dyDescent="0.35">
      <c r="B194" s="122"/>
      <c r="C194" s="124" t="s">
        <v>76</v>
      </c>
      <c r="D194" s="124"/>
      <c r="E194" s="125">
        <f>SUM(E192:F193)</f>
        <v>0</v>
      </c>
      <c r="F194" s="125"/>
      <c r="G194" s="125">
        <f>SUM(G192:H193)</f>
        <v>0</v>
      </c>
      <c r="H194" s="125"/>
      <c r="I194" s="125">
        <f>SUM(I192:J193)</f>
        <v>0</v>
      </c>
      <c r="J194" s="125"/>
      <c r="K194" s="125">
        <f>SUM(K192:L193)</f>
        <v>0</v>
      </c>
      <c r="L194" s="125"/>
      <c r="M194" s="125">
        <f>SUM(M192:N193)</f>
        <v>0</v>
      </c>
      <c r="N194" s="125"/>
      <c r="O194" s="125">
        <f>SUM(O192:P193)</f>
        <v>0</v>
      </c>
      <c r="P194" s="125"/>
      <c r="Q194" s="117"/>
      <c r="R194" s="117"/>
      <c r="S194" s="117"/>
      <c r="T194" s="117"/>
      <c r="U194" s="126"/>
      <c r="V194" s="126"/>
      <c r="W194" s="163"/>
      <c r="X194" s="163"/>
    </row>
    <row r="195" spans="2:24" ht="30" customHeight="1" x14ac:dyDescent="0.35">
      <c r="B195" s="122" t="s">
        <v>89</v>
      </c>
      <c r="C195" s="123" t="s">
        <v>77</v>
      </c>
      <c r="D195" s="123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18"/>
      <c r="R195" s="118"/>
      <c r="S195" s="118"/>
      <c r="T195" s="118"/>
      <c r="U195" s="118"/>
      <c r="V195" s="118"/>
      <c r="W195" s="162"/>
      <c r="X195" s="162"/>
    </row>
    <row r="196" spans="2:24" ht="30" customHeight="1" x14ac:dyDescent="0.35">
      <c r="B196" s="122"/>
      <c r="C196" s="123" t="s">
        <v>78</v>
      </c>
      <c r="D196" s="123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118"/>
      <c r="R196" s="118"/>
      <c r="S196" s="118"/>
      <c r="T196" s="118"/>
      <c r="U196" s="118"/>
      <c r="V196" s="118"/>
      <c r="W196" s="162"/>
      <c r="X196" s="162"/>
    </row>
    <row r="197" spans="2:24" ht="30" customHeight="1" x14ac:dyDescent="0.35">
      <c r="B197" s="122"/>
      <c r="C197" s="124" t="s">
        <v>79</v>
      </c>
      <c r="D197" s="124"/>
      <c r="E197" s="125">
        <f>SUM(E195:F196)</f>
        <v>0</v>
      </c>
      <c r="F197" s="125"/>
      <c r="G197" s="125">
        <f t="shared" ref="G197" si="28">SUM(G195:H196)</f>
        <v>0</v>
      </c>
      <c r="H197" s="125"/>
      <c r="I197" s="125">
        <f t="shared" ref="I197" si="29">SUM(I195:J196)</f>
        <v>0</v>
      </c>
      <c r="J197" s="125"/>
      <c r="K197" s="125">
        <f t="shared" ref="K197" si="30">SUM(K195:L196)</f>
        <v>0</v>
      </c>
      <c r="L197" s="125"/>
      <c r="M197" s="125">
        <f t="shared" ref="M197" si="31">SUM(M195:N196)</f>
        <v>0</v>
      </c>
      <c r="N197" s="125"/>
      <c r="O197" s="125">
        <f t="shared" ref="O197" si="32">SUM(O195:P196)</f>
        <v>0</v>
      </c>
      <c r="P197" s="125"/>
      <c r="Q197" s="126"/>
      <c r="R197" s="126"/>
      <c r="S197" s="126"/>
      <c r="T197" s="126"/>
      <c r="U197" s="126"/>
      <c r="V197" s="126"/>
      <c r="W197" s="163"/>
      <c r="X197" s="163"/>
    </row>
    <row r="198" spans="2:24" ht="30" customHeight="1" x14ac:dyDescent="0.35">
      <c r="B198" s="79" t="s">
        <v>80</v>
      </c>
      <c r="C198" s="79"/>
      <c r="D198" s="79"/>
      <c r="E198" s="127">
        <f>E194-E197</f>
        <v>0</v>
      </c>
      <c r="F198" s="127"/>
      <c r="G198" s="127">
        <f t="shared" ref="G198" si="33">G194-G197</f>
        <v>0</v>
      </c>
      <c r="H198" s="127"/>
      <c r="I198" s="127">
        <f t="shared" ref="I198" si="34">I194-I197</f>
        <v>0</v>
      </c>
      <c r="J198" s="127"/>
      <c r="K198" s="127">
        <f t="shared" ref="K198" si="35">K194-K197</f>
        <v>0</v>
      </c>
      <c r="L198" s="127"/>
      <c r="M198" s="127">
        <f t="shared" ref="M198" si="36">M194-M197</f>
        <v>0</v>
      </c>
      <c r="N198" s="127"/>
      <c r="O198" s="127">
        <f t="shared" ref="O198" si="37">O194-O197</f>
        <v>0</v>
      </c>
      <c r="P198" s="127"/>
      <c r="Q198" s="119"/>
      <c r="R198" s="119"/>
      <c r="S198" s="128"/>
      <c r="T198" s="128"/>
      <c r="U198" s="128"/>
      <c r="V198" s="128"/>
      <c r="W198" s="164"/>
      <c r="X198" s="164"/>
    </row>
    <row r="199" spans="2:24" x14ac:dyDescent="0.35">
      <c r="B199" s="58"/>
      <c r="C199" s="58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dxfId="1" priority="2" operator="equal">
      <formula>1</formula>
    </cfRule>
  </conditionalFormatting>
  <conditionalFormatting sqref="E142:F142">
    <cfRule type="cellIs" dxfId="0" priority="1" operator="notEqual">
      <formula>1</formula>
    </cfRule>
  </conditionalFormatting>
  <dataValidations count="8">
    <dataValidation type="list" allowBlank="1" showInputMessage="1" showErrorMessage="1" sqref="F151:G151" xr:uid="{00000000-0002-0000-0C00-000000000000}">
      <formula1>$W$151:$W$167</formula1>
    </dataValidation>
    <dataValidation type="textLength" operator="lessThanOrEqual" allowBlank="1" showInputMessage="1" showErrorMessage="1" sqref="B101:V101 B105:V105 B109:V109 B113:V113 B133:V133 B188:V188 B182:V182 B176:V176" xr:uid="{00000000-0002-0000-0C00-000001000000}">
      <formula1>900</formula1>
    </dataValidation>
    <dataValidation type="textLength" operator="lessThanOrEqual" allowBlank="1" showInputMessage="1" showErrorMessage="1" sqref="B54:V54" xr:uid="{00000000-0002-0000-0C00-000002000000}">
      <formula1>450</formula1>
    </dataValidation>
    <dataValidation type="list" allowBlank="1" showInputMessage="1" showErrorMessage="1" sqref="D147" xr:uid="{00000000-0002-0000-0C00-000003000000}">
      <formula1>"2018,2019,2020,2021,2022,2023,2024,2025,2026,2027"</formula1>
    </dataValidation>
    <dataValidation type="list" allowBlank="1" showInputMessage="1" showErrorMessage="1" sqref="F152:G170" xr:uid="{00000000-0002-0000-0C00-000004000000}">
      <formula1>$W$150:$W$166</formula1>
    </dataValidation>
    <dataValidation type="textLength" allowBlank="1" showInputMessage="1" showErrorMessage="1" sqref="B61:V61 B70:V70 C79:V79 B84:B86 C82:U82 C84:V84 B89:B91 C89:V89 B93 B79:B81" xr:uid="{00000000-0002-0000-0C00-000005000000}">
      <formula1>0</formula1>
      <formula2>3600</formula2>
    </dataValidation>
    <dataValidation type="textLength" allowBlank="1" showInputMessage="1" showErrorMessage="1" sqref="B47 B41 B88:V88 B83:V83 B78:V78" xr:uid="{00000000-0002-0000-0C00-000006000000}">
      <formula1>0</formula1>
      <formula2>900</formula2>
    </dataValidation>
    <dataValidation type="textLength" allowBlank="1" showInputMessage="1" showErrorMessage="1" sqref="B64:V64" xr:uid="{00000000-0002-0000-0C00-000007000000}">
      <formula1>0</formula1>
      <formula2>600</formula2>
    </dataValidation>
  </dataValidations>
  <hyperlinks>
    <hyperlink ref="B1" location="'Partner 10'!$A$2" display="Nahoru" xr:uid="{00000000-0004-0000-0C00-000000000000}"/>
    <hyperlink ref="P6" location="'Partner 10'!$A$23" display="1. Základní údaje" xr:uid="{00000000-0004-0000-0C00-000001000000}"/>
    <hyperlink ref="P7" location="'Partner 10'!$A$33" display="2. Tématické zaměření projektu dle FST " xr:uid="{00000000-0004-0000-0C00-000002000000}"/>
    <hyperlink ref="P8" location="'Partner 10'!$A$38" display="3. Stručný popis projektu – abstrakt " xr:uid="{00000000-0004-0000-0C00-000003000000}"/>
    <hyperlink ref="P9" location="'Partner 10'!$A$44" display="4. Aktuální připravenost projektového záměru" xr:uid="{00000000-0004-0000-0C00-000004000000}"/>
    <hyperlink ref="P10" location="'Partner 10'!$A$50" display="5. Profil subjektu" xr:uid="{00000000-0004-0000-0C00-000005000000}"/>
    <hyperlink ref="P11" location="'Partner 10'!$A$57" display="6. Identifikace cílů, přínosů a dopadů projektu" xr:uid="{00000000-0004-0000-0C00-000006000000}"/>
    <hyperlink ref="P12" location="'Partner 10'!$A$67" display="7. Charakteristika věcné části projektu " xr:uid="{00000000-0004-0000-0C00-000007000000}"/>
    <hyperlink ref="P13" location="'Partner 10'!$A$73" display="8. Transformační potenciál projektu" xr:uid="{00000000-0004-0000-0C00-000008000000}"/>
    <hyperlink ref="P14" location="'Partner 10'!$A$96" display="9. Popis stavebně-technického řešení" xr:uid="{00000000-0004-0000-0C00-000009000000}"/>
    <hyperlink ref="P15" location="'Partner 10'!$A$116" display="10. Celkové náklady projektu " xr:uid="{00000000-0004-0000-0C00-00000A000000}"/>
    <hyperlink ref="P16" location="'Partner 10'!$A$136" display="11. Spolufinancování" xr:uid="{00000000-0004-0000-0C00-00000B000000}"/>
    <hyperlink ref="P17" location="'Partner 10'!$A$144" display="12. Harmonogram projektu " xr:uid="{00000000-0004-0000-0C00-00000C000000}"/>
    <hyperlink ref="P18" location="'Partner 10'!$A$173" display="13. Zkušenosti v oblasti řízení projektu" xr:uid="{00000000-0004-0000-0C00-00000D000000}"/>
    <hyperlink ref="P19" location="'Partner 10'!$A$179" display="14. Analýza rizik a varianty řešení" xr:uid="{00000000-0004-0000-0C00-00000E000000}"/>
    <hyperlink ref="P20" location="'Partner 10'!$A$185" display="15. Finanční a věcná udržitelnost projektu" xr:uid="{00000000-0004-0000-0C00-00000F000000}"/>
  </hyperlinks>
  <pageMargins left="0.7" right="0.7" top="0.78740157499999996" bottom="0.78740157499999996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C00-000008000000}">
          <x14:formula1>
            <xm:f>temp!A1:A12</xm:f>
          </x14:formula1>
          <xm:sqref>B35:V35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4"/>
  <dimension ref="A1:A12"/>
  <sheetViews>
    <sheetView workbookViewId="0">
      <selection activeCell="A13" sqref="A13"/>
    </sheetView>
  </sheetViews>
  <sheetFormatPr defaultColWidth="10.81640625" defaultRowHeight="14.5" x14ac:dyDescent="0.35"/>
  <cols>
    <col min="1" max="1" width="49.81640625" style="35" customWidth="1"/>
    <col min="2" max="16384" width="10.81640625" style="35"/>
  </cols>
  <sheetData>
    <row r="1" spans="1:1" x14ac:dyDescent="0.35">
      <c r="A1" s="36" t="s">
        <v>116</v>
      </c>
    </row>
    <row r="2" spans="1:1" x14ac:dyDescent="0.35">
      <c r="A2" s="36" t="s">
        <v>117</v>
      </c>
    </row>
    <row r="3" spans="1:1" x14ac:dyDescent="0.35">
      <c r="A3" s="36" t="s">
        <v>118</v>
      </c>
    </row>
    <row r="4" spans="1:1" x14ac:dyDescent="0.35">
      <c r="A4" s="36" t="s">
        <v>119</v>
      </c>
    </row>
    <row r="5" spans="1:1" x14ac:dyDescent="0.35">
      <c r="A5" s="36" t="s">
        <v>120</v>
      </c>
    </row>
    <row r="6" spans="1:1" x14ac:dyDescent="0.35">
      <c r="A6" s="36" t="s">
        <v>121</v>
      </c>
    </row>
    <row r="7" spans="1:1" x14ac:dyDescent="0.35">
      <c r="A7" s="36" t="s">
        <v>122</v>
      </c>
    </row>
    <row r="8" spans="1:1" x14ac:dyDescent="0.35">
      <c r="A8" s="36" t="s">
        <v>123</v>
      </c>
    </row>
    <row r="9" spans="1:1" x14ac:dyDescent="0.35">
      <c r="A9" s="36" t="s">
        <v>124</v>
      </c>
    </row>
    <row r="10" spans="1:1" x14ac:dyDescent="0.35">
      <c r="A10" s="36" t="s">
        <v>125</v>
      </c>
    </row>
    <row r="11" spans="1:1" x14ac:dyDescent="0.35">
      <c r="A11" s="36" t="s">
        <v>126</v>
      </c>
    </row>
    <row r="12" spans="1:1" x14ac:dyDescent="0.35">
      <c r="A12" s="36" t="s">
        <v>127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Z201"/>
  <sheetViews>
    <sheetView zoomScale="80" zoomScaleNormal="80" workbookViewId="0">
      <pane ySplit="1" topLeftCell="A2" activePane="bottomLeft" state="frozen"/>
      <selection pane="bottomLeft" activeCell="B10" sqref="B10:M20"/>
    </sheetView>
  </sheetViews>
  <sheetFormatPr defaultColWidth="9.1796875" defaultRowHeight="14.5" x14ac:dyDescent="0.35"/>
  <cols>
    <col min="1" max="1" width="4.1796875" style="1" customWidth="1"/>
    <col min="2" max="2" width="4" style="1" customWidth="1"/>
    <col min="3" max="3" width="9.6328125" style="1" customWidth="1"/>
    <col min="4" max="4" width="10.81640625" style="1" customWidth="1"/>
    <col min="5" max="22" width="9.6328125" style="1" customWidth="1"/>
    <col min="23" max="16384" width="9.1796875" style="1"/>
  </cols>
  <sheetData>
    <row r="1" spans="1:21" ht="15" customHeight="1" x14ac:dyDescent="0.35">
      <c r="A1" s="1" t="s">
        <v>112</v>
      </c>
      <c r="B1" s="38" t="s">
        <v>113</v>
      </c>
    </row>
    <row r="2" spans="1:21" ht="15" customHeight="1" x14ac:dyDescent="0.35">
      <c r="A2" s="1" t="s">
        <v>112</v>
      </c>
    </row>
    <row r="3" spans="1:21" ht="15" customHeigh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1:21" ht="15" customHeight="1" x14ac:dyDescent="0.5">
      <c r="P5" s="4" t="s">
        <v>0</v>
      </c>
    </row>
    <row r="6" spans="1:21" ht="15" customHeight="1" x14ac:dyDescent="0.35">
      <c r="P6" s="40" t="s">
        <v>1</v>
      </c>
      <c r="Q6" s="41"/>
      <c r="R6" s="41"/>
      <c r="S6" s="41"/>
      <c r="T6" s="41"/>
    </row>
    <row r="7" spans="1:21" ht="15" customHeight="1" x14ac:dyDescent="0.35">
      <c r="P7" s="40" t="s">
        <v>94</v>
      </c>
      <c r="Q7" s="41"/>
      <c r="R7" s="41"/>
      <c r="S7" s="41"/>
      <c r="T7" s="41"/>
    </row>
    <row r="8" spans="1:21" ht="15" customHeight="1" x14ac:dyDescent="0.35">
      <c r="P8" s="40" t="s">
        <v>95</v>
      </c>
      <c r="Q8" s="41"/>
      <c r="R8" s="41"/>
      <c r="S8" s="41"/>
      <c r="T8" s="41"/>
    </row>
    <row r="9" spans="1:21" ht="15" customHeight="1" x14ac:dyDescent="0.35">
      <c r="P9" s="40" t="s">
        <v>96</v>
      </c>
      <c r="Q9" s="41"/>
      <c r="R9" s="41"/>
      <c r="S9" s="41"/>
      <c r="T9" s="41"/>
    </row>
    <row r="10" spans="1:21" ht="15" customHeight="1" x14ac:dyDescent="0.35">
      <c r="B10" s="59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37"/>
      <c r="P10" s="40" t="s">
        <v>101</v>
      </c>
      <c r="Q10" s="41"/>
      <c r="R10" s="41"/>
      <c r="S10" s="41"/>
      <c r="T10" s="41"/>
    </row>
    <row r="11" spans="1:21" ht="15" customHeight="1" x14ac:dyDescent="0.3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37"/>
      <c r="P11" s="40" t="s">
        <v>97</v>
      </c>
      <c r="Q11" s="41"/>
      <c r="R11" s="41"/>
      <c r="S11" s="41"/>
      <c r="T11" s="41"/>
    </row>
    <row r="12" spans="1:21" ht="15" customHeigh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37"/>
      <c r="P12" s="57" t="s">
        <v>98</v>
      </c>
      <c r="Q12" s="58"/>
      <c r="R12" s="58"/>
      <c r="S12" s="58"/>
      <c r="T12" s="58"/>
    </row>
    <row r="13" spans="1:21" ht="15" customHeight="1" x14ac:dyDescent="0.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37"/>
      <c r="P13" s="52" t="s">
        <v>134</v>
      </c>
    </row>
    <row r="14" spans="1:21" ht="15" customHeight="1" x14ac:dyDescent="0.3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37"/>
      <c r="P14" s="57" t="s">
        <v>144</v>
      </c>
      <c r="Q14" s="58"/>
      <c r="R14" s="58"/>
      <c r="S14" s="58"/>
      <c r="T14" s="58"/>
    </row>
    <row r="15" spans="1:21" ht="15" customHeight="1" x14ac:dyDescent="0.3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37"/>
      <c r="P15" s="57" t="s">
        <v>145</v>
      </c>
      <c r="Q15" s="58"/>
      <c r="R15" s="58"/>
      <c r="S15" s="58"/>
      <c r="T15" s="58"/>
    </row>
    <row r="16" spans="1:21" ht="15" customHeight="1" x14ac:dyDescent="0.3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37"/>
      <c r="P16" s="57" t="s">
        <v>146</v>
      </c>
      <c r="Q16" s="58"/>
      <c r="R16" s="58"/>
      <c r="S16" s="58"/>
      <c r="T16" s="58"/>
    </row>
    <row r="17" spans="2:22" ht="15" customHeight="1" x14ac:dyDescent="0.3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37"/>
      <c r="P17" s="57" t="s">
        <v>147</v>
      </c>
      <c r="Q17" s="58"/>
      <c r="R17" s="58"/>
      <c r="S17" s="58"/>
      <c r="T17" s="58"/>
    </row>
    <row r="18" spans="2:22" ht="15" customHeight="1" x14ac:dyDescent="0.3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37"/>
      <c r="P18" s="57" t="s">
        <v>148</v>
      </c>
      <c r="Q18" s="58"/>
      <c r="R18" s="58"/>
      <c r="S18" s="58"/>
      <c r="T18" s="58"/>
    </row>
    <row r="19" spans="2:22" ht="15" customHeight="1" x14ac:dyDescent="0.3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37"/>
      <c r="P19" s="57" t="s">
        <v>149</v>
      </c>
      <c r="Q19" s="58"/>
      <c r="R19" s="58"/>
      <c r="S19" s="58"/>
      <c r="T19" s="58"/>
    </row>
    <row r="20" spans="2:22" ht="15" customHeight="1" x14ac:dyDescent="0.3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37"/>
      <c r="P20" s="57" t="s">
        <v>150</v>
      </c>
      <c r="Q20" s="58"/>
      <c r="R20" s="58"/>
      <c r="S20" s="58"/>
      <c r="T20" s="58"/>
    </row>
    <row r="21" spans="2:22" ht="15" customHeight="1" x14ac:dyDescent="0.35">
      <c r="B21" s="26"/>
      <c r="C21" s="26"/>
      <c r="D21" s="32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2:22" ht="15" customHeight="1" x14ac:dyDescent="0.3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P22" s="12"/>
      <c r="Q22" s="12"/>
      <c r="R22" s="12"/>
      <c r="S22" s="12"/>
      <c r="T22" s="12"/>
    </row>
    <row r="23" spans="2:22" ht="18.5" x14ac:dyDescent="0.45">
      <c r="B23" s="5" t="s">
        <v>1</v>
      </c>
    </row>
    <row r="24" spans="2:22" ht="15.5" x14ac:dyDescent="0.35">
      <c r="B24" s="73" t="s">
        <v>84</v>
      </c>
      <c r="C24" s="74"/>
      <c r="D24" s="74"/>
      <c r="E24" s="74"/>
      <c r="F24" s="74"/>
      <c r="G24" s="75"/>
      <c r="H24" s="69" t="s">
        <v>83</v>
      </c>
      <c r="I24" s="70"/>
      <c r="J24" s="70"/>
      <c r="K24" s="70"/>
      <c r="L24" s="70"/>
      <c r="M24" s="70"/>
      <c r="N24" s="71"/>
      <c r="O24" s="69" t="s">
        <v>85</v>
      </c>
      <c r="P24" s="70"/>
      <c r="Q24" s="70"/>
      <c r="R24" s="71"/>
      <c r="S24" s="69" t="s">
        <v>88</v>
      </c>
      <c r="T24" s="70"/>
      <c r="U24" s="70"/>
      <c r="V24" s="71"/>
    </row>
    <row r="25" spans="2:22" ht="22.75" customHeight="1" x14ac:dyDescent="0.35">
      <c r="B25" s="76">
        <f>'Zadavatel (Nositel)'!H24</f>
        <v>0</v>
      </c>
      <c r="C25" s="77"/>
      <c r="D25" s="77"/>
      <c r="E25" s="77"/>
      <c r="F25" s="77"/>
      <c r="G25" s="78"/>
      <c r="H25" s="72">
        <f>'Zadavatel (Nositel)'!H25</f>
        <v>0</v>
      </c>
      <c r="I25" s="72"/>
      <c r="J25" s="72"/>
      <c r="K25" s="72"/>
      <c r="L25" s="72"/>
      <c r="M25" s="72"/>
      <c r="N25" s="72"/>
      <c r="O25" s="72">
        <f>'Zadavatel (Nositel)'!H29</f>
        <v>0</v>
      </c>
      <c r="P25" s="72"/>
      <c r="Q25" s="72"/>
      <c r="R25" s="72"/>
      <c r="S25" s="72">
        <f>'Zadavatel (Nositel)'!H30</f>
        <v>0</v>
      </c>
      <c r="T25" s="72"/>
      <c r="U25" s="72"/>
      <c r="V25" s="72"/>
    </row>
    <row r="26" spans="2:22" ht="22.75" customHeight="1" x14ac:dyDescent="0.35">
      <c r="B26" s="76">
        <f>'Partner 1'!H24</f>
        <v>0</v>
      </c>
      <c r="C26" s="77"/>
      <c r="D26" s="77"/>
      <c r="E26" s="77"/>
      <c r="F26" s="77"/>
      <c r="G26" s="78"/>
      <c r="H26" s="72">
        <f>'Partner 1'!H25</f>
        <v>0</v>
      </c>
      <c r="I26" s="72"/>
      <c r="J26" s="72"/>
      <c r="K26" s="72"/>
      <c r="L26" s="72"/>
      <c r="M26" s="72"/>
      <c r="N26" s="72"/>
      <c r="O26" s="72">
        <f>'Partner 1'!H29</f>
        <v>0</v>
      </c>
      <c r="P26" s="72"/>
      <c r="Q26" s="72"/>
      <c r="R26" s="72"/>
      <c r="S26" s="72">
        <f>'Partner 1'!H30</f>
        <v>0</v>
      </c>
      <c r="T26" s="72"/>
      <c r="U26" s="72"/>
      <c r="V26" s="72"/>
    </row>
    <row r="27" spans="2:22" ht="22.75" customHeight="1" x14ac:dyDescent="0.35">
      <c r="B27" s="76">
        <f>'Partner 2'!H24</f>
        <v>0</v>
      </c>
      <c r="C27" s="77"/>
      <c r="D27" s="77"/>
      <c r="E27" s="77"/>
      <c r="F27" s="77"/>
      <c r="G27" s="78"/>
      <c r="H27" s="72">
        <f>'Partner 2'!H25</f>
        <v>0</v>
      </c>
      <c r="I27" s="72"/>
      <c r="J27" s="72"/>
      <c r="K27" s="72"/>
      <c r="L27" s="72"/>
      <c r="M27" s="72"/>
      <c r="N27" s="72"/>
      <c r="O27" s="72">
        <f>'Partner 2'!H29</f>
        <v>0</v>
      </c>
      <c r="P27" s="72"/>
      <c r="Q27" s="72"/>
      <c r="R27" s="72"/>
      <c r="S27" s="72">
        <f>'Partner 2'!H30</f>
        <v>0</v>
      </c>
      <c r="T27" s="72"/>
      <c r="U27" s="72"/>
      <c r="V27" s="72"/>
    </row>
    <row r="28" spans="2:22" ht="22.75" customHeight="1" x14ac:dyDescent="0.35">
      <c r="B28" s="76">
        <f>'Partner 3'!H24</f>
        <v>0</v>
      </c>
      <c r="C28" s="77"/>
      <c r="D28" s="77"/>
      <c r="E28" s="77"/>
      <c r="F28" s="77"/>
      <c r="G28" s="78"/>
      <c r="H28" s="72">
        <f>'Partner 3'!H25</f>
        <v>0</v>
      </c>
      <c r="I28" s="72"/>
      <c r="J28" s="72"/>
      <c r="K28" s="72"/>
      <c r="L28" s="72"/>
      <c r="M28" s="72"/>
      <c r="N28" s="72"/>
      <c r="O28" s="72">
        <f>'Partner 3'!H29</f>
        <v>0</v>
      </c>
      <c r="P28" s="72"/>
      <c r="Q28" s="72"/>
      <c r="R28" s="72"/>
      <c r="S28" s="72">
        <f>'Partner 3'!H30</f>
        <v>0</v>
      </c>
      <c r="T28" s="72"/>
      <c r="U28" s="72"/>
      <c r="V28" s="72"/>
    </row>
    <row r="29" spans="2:22" ht="22.75" customHeight="1" x14ac:dyDescent="0.35">
      <c r="B29" s="76">
        <f>'Partner 4'!H24</f>
        <v>0</v>
      </c>
      <c r="C29" s="77"/>
      <c r="D29" s="77"/>
      <c r="E29" s="77"/>
      <c r="F29" s="77"/>
      <c r="G29" s="78"/>
      <c r="H29" s="72">
        <f>'Partner 4'!H25</f>
        <v>0</v>
      </c>
      <c r="I29" s="72"/>
      <c r="J29" s="72"/>
      <c r="K29" s="72"/>
      <c r="L29" s="72"/>
      <c r="M29" s="72"/>
      <c r="N29" s="72"/>
      <c r="O29" s="72">
        <f>'Partner 4'!H29</f>
        <v>0</v>
      </c>
      <c r="P29" s="72"/>
      <c r="Q29" s="72"/>
      <c r="R29" s="72"/>
      <c r="S29" s="72">
        <f>'Partner 4'!H30</f>
        <v>0</v>
      </c>
      <c r="T29" s="72"/>
      <c r="U29" s="72"/>
      <c r="V29" s="72"/>
    </row>
    <row r="30" spans="2:22" ht="22.75" customHeight="1" x14ac:dyDescent="0.35">
      <c r="B30" s="76">
        <f>'Partner 5'!H24</f>
        <v>0</v>
      </c>
      <c r="C30" s="77"/>
      <c r="D30" s="77"/>
      <c r="E30" s="77"/>
      <c r="F30" s="77"/>
      <c r="G30" s="78"/>
      <c r="H30" s="72">
        <f>'Partner 5'!H25</f>
        <v>0</v>
      </c>
      <c r="I30" s="72"/>
      <c r="J30" s="72"/>
      <c r="K30" s="72"/>
      <c r="L30" s="72"/>
      <c r="M30" s="72"/>
      <c r="N30" s="72"/>
      <c r="O30" s="72">
        <f>'Partner 5'!H29</f>
        <v>0</v>
      </c>
      <c r="P30" s="72"/>
      <c r="Q30" s="72"/>
      <c r="R30" s="72"/>
      <c r="S30" s="72">
        <f>'Partner 5'!H30</f>
        <v>0</v>
      </c>
      <c r="T30" s="72"/>
      <c r="U30" s="72"/>
      <c r="V30" s="72"/>
    </row>
    <row r="31" spans="2:22" ht="22.75" customHeight="1" x14ac:dyDescent="0.35">
      <c r="B31" s="76">
        <f>'Partner 6'!H25</f>
        <v>0</v>
      </c>
      <c r="C31" s="77"/>
      <c r="D31" s="77"/>
      <c r="E31" s="77"/>
      <c r="F31" s="77"/>
      <c r="G31" s="78"/>
      <c r="H31" s="72">
        <f>'Partner 6'!H26</f>
        <v>0</v>
      </c>
      <c r="I31" s="72"/>
      <c r="J31" s="72"/>
      <c r="K31" s="72"/>
      <c r="L31" s="72"/>
      <c r="M31" s="72"/>
      <c r="N31" s="72"/>
      <c r="O31" s="72">
        <f>'Partner 6'!H30</f>
        <v>0</v>
      </c>
      <c r="P31" s="72"/>
      <c r="Q31" s="72"/>
      <c r="R31" s="72"/>
      <c r="S31" s="72">
        <f>'Partner 6'!H31</f>
        <v>0</v>
      </c>
      <c r="T31" s="72"/>
      <c r="U31" s="72"/>
      <c r="V31" s="72"/>
    </row>
    <row r="32" spans="2:22" ht="22.75" customHeight="1" x14ac:dyDescent="0.35">
      <c r="B32" s="76">
        <f>'Partner 7'!H24</f>
        <v>0</v>
      </c>
      <c r="C32" s="77"/>
      <c r="D32" s="77"/>
      <c r="E32" s="77"/>
      <c r="F32" s="77"/>
      <c r="G32" s="78"/>
      <c r="H32" s="72">
        <f>'Partner 7'!H25</f>
        <v>0</v>
      </c>
      <c r="I32" s="72"/>
      <c r="J32" s="72"/>
      <c r="K32" s="72"/>
      <c r="L32" s="72"/>
      <c r="M32" s="72"/>
      <c r="N32" s="72"/>
      <c r="O32" s="72">
        <f>'Partner 7'!H29</f>
        <v>0</v>
      </c>
      <c r="P32" s="72"/>
      <c r="Q32" s="72"/>
      <c r="R32" s="72"/>
      <c r="S32" s="72">
        <f>'Partner 7'!H30</f>
        <v>0</v>
      </c>
      <c r="T32" s="72"/>
      <c r="U32" s="72"/>
      <c r="V32" s="72"/>
    </row>
    <row r="33" spans="2:22" ht="22.75" customHeight="1" x14ac:dyDescent="0.35">
      <c r="B33" s="76">
        <f>'Partner 8'!H24</f>
        <v>0</v>
      </c>
      <c r="C33" s="77"/>
      <c r="D33" s="77"/>
      <c r="E33" s="77"/>
      <c r="F33" s="77"/>
      <c r="G33" s="78"/>
      <c r="H33" s="72">
        <f>'Partner 8'!H25</f>
        <v>0</v>
      </c>
      <c r="I33" s="72"/>
      <c r="J33" s="72"/>
      <c r="K33" s="72"/>
      <c r="L33" s="72"/>
      <c r="M33" s="72"/>
      <c r="N33" s="72"/>
      <c r="O33" s="72">
        <f>'Partner 8'!H29</f>
        <v>0</v>
      </c>
      <c r="P33" s="72"/>
      <c r="Q33" s="72"/>
      <c r="R33" s="72"/>
      <c r="S33" s="72">
        <f>'Partner 8'!H30</f>
        <v>0</v>
      </c>
      <c r="T33" s="72"/>
      <c r="U33" s="72"/>
      <c r="V33" s="72"/>
    </row>
    <row r="34" spans="2:22" ht="22.75" customHeight="1" x14ac:dyDescent="0.35">
      <c r="B34" s="76">
        <f>'Partner 9'!H24</f>
        <v>0</v>
      </c>
      <c r="C34" s="77"/>
      <c r="D34" s="77"/>
      <c r="E34" s="77"/>
      <c r="F34" s="77"/>
      <c r="G34" s="78"/>
      <c r="H34" s="72">
        <f>'Partner 9'!H25</f>
        <v>0</v>
      </c>
      <c r="I34" s="72"/>
      <c r="J34" s="72"/>
      <c r="K34" s="72"/>
      <c r="L34" s="72"/>
      <c r="M34" s="72"/>
      <c r="N34" s="72"/>
      <c r="O34" s="72">
        <f>'Partner 9'!H29</f>
        <v>0</v>
      </c>
      <c r="P34" s="72"/>
      <c r="Q34" s="72"/>
      <c r="R34" s="72"/>
      <c r="S34" s="72">
        <f>'Partner 9'!H30</f>
        <v>0</v>
      </c>
      <c r="T34" s="72"/>
      <c r="U34" s="72"/>
      <c r="V34" s="72"/>
    </row>
    <row r="35" spans="2:22" ht="22.75" customHeight="1" x14ac:dyDescent="0.35">
      <c r="B35" s="76">
        <f>'Partner 10'!H24</f>
        <v>0</v>
      </c>
      <c r="C35" s="77"/>
      <c r="D35" s="77"/>
      <c r="E35" s="77"/>
      <c r="F35" s="77"/>
      <c r="G35" s="78"/>
      <c r="H35" s="72">
        <f>'Partner 10'!H25</f>
        <v>0</v>
      </c>
      <c r="I35" s="72"/>
      <c r="J35" s="72"/>
      <c r="K35" s="72"/>
      <c r="L35" s="72"/>
      <c r="M35" s="72"/>
      <c r="N35" s="72"/>
      <c r="O35" s="72">
        <f>'Partner 10'!H29</f>
        <v>0</v>
      </c>
      <c r="P35" s="72"/>
      <c r="Q35" s="72"/>
      <c r="R35" s="72"/>
      <c r="S35" s="72">
        <f>'Partner 10'!H30</f>
        <v>0</v>
      </c>
      <c r="T35" s="72"/>
      <c r="U35" s="72"/>
      <c r="V35" s="72"/>
    </row>
    <row r="36" spans="2:22" ht="15" customHeight="1" x14ac:dyDescent="0.45">
      <c r="B36" s="5"/>
      <c r="M36" s="6"/>
    </row>
    <row r="37" spans="2:22" ht="15" customHeight="1" x14ac:dyDescent="0.45">
      <c r="B37" s="7" t="s">
        <v>94</v>
      </c>
      <c r="M37" s="6"/>
    </row>
    <row r="38" spans="2:22" ht="18.5" customHeight="1" x14ac:dyDescent="0.35">
      <c r="B38" s="56" t="s">
        <v>87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2:22" ht="40.25" customHeight="1" x14ac:dyDescent="0.35"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2"/>
    </row>
    <row r="40" spans="2:22" ht="15" customHeight="1" x14ac:dyDescent="0.35">
      <c r="B40" s="12"/>
      <c r="C40" s="12"/>
      <c r="M40" s="6"/>
    </row>
    <row r="41" spans="2:22" ht="20.25" customHeight="1" x14ac:dyDescent="0.45">
      <c r="B41" s="7" t="s">
        <v>95</v>
      </c>
      <c r="C41" s="8"/>
      <c r="D41" s="8"/>
      <c r="E41" s="8"/>
      <c r="F41" s="8"/>
      <c r="G41" s="8"/>
      <c r="H41" s="8"/>
      <c r="I41" s="8"/>
      <c r="J41" s="8"/>
      <c r="M41" s="6"/>
    </row>
    <row r="42" spans="2:22" s="8" customFormat="1" ht="19.25" customHeight="1" x14ac:dyDescent="0.35">
      <c r="B42" s="56" t="s">
        <v>69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2:22" ht="25" customHeight="1" x14ac:dyDescent="0.35">
      <c r="B43" s="9" t="s">
        <v>2</v>
      </c>
      <c r="H43" s="10"/>
      <c r="V43" s="11" t="str">
        <f>CONCATENATE("Napsáno ",LEN(B44)," z 900 znaků")</f>
        <v>Napsáno 0 z 900 znaků</v>
      </c>
    </row>
    <row r="44" spans="2:22" ht="100" customHeight="1" x14ac:dyDescent="0.35"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2"/>
    </row>
    <row r="45" spans="2:22" x14ac:dyDescent="0.35">
      <c r="B45" s="12"/>
      <c r="C45" s="12"/>
    </row>
    <row r="46" spans="2:22" ht="18.5" x14ac:dyDescent="0.35">
      <c r="B46" s="13" t="s">
        <v>96</v>
      </c>
    </row>
    <row r="47" spans="2:22" x14ac:dyDescent="0.35">
      <c r="B47" s="14" t="s">
        <v>3</v>
      </c>
    </row>
    <row r="48" spans="2:22" ht="25" customHeight="1" x14ac:dyDescent="0.35">
      <c r="B48" s="9" t="s">
        <v>2</v>
      </c>
      <c r="H48" s="10"/>
      <c r="V48" s="11" t="str">
        <f>CONCATENATE("Napsáno ",LEN(B49)," z 900 znaků")</f>
        <v>Napsáno 0 z 900 znaků</v>
      </c>
    </row>
    <row r="49" spans="2:22" ht="100" customHeight="1" x14ac:dyDescent="0.35">
      <c r="B49" s="80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2"/>
    </row>
    <row r="50" spans="2:22" x14ac:dyDescent="0.35">
      <c r="B50" s="12"/>
      <c r="C50" s="12"/>
    </row>
    <row r="51" spans="2:22" ht="18.5" x14ac:dyDescent="0.35">
      <c r="B51" s="13" t="s">
        <v>101</v>
      </c>
    </row>
    <row r="52" spans="2:22" ht="36.75" customHeight="1" x14ac:dyDescent="0.35">
      <c r="B52" s="131" t="s">
        <v>106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</row>
    <row r="53" spans="2:22" ht="18.75" customHeight="1" x14ac:dyDescent="0.35">
      <c r="B53" s="15" t="s">
        <v>111</v>
      </c>
    </row>
    <row r="54" spans="2:22" ht="19.5" customHeight="1" x14ac:dyDescent="0.35">
      <c r="B54" s="9" t="s">
        <v>4</v>
      </c>
      <c r="H54" s="10"/>
      <c r="V54" s="11" t="str">
        <f>CONCATENATE("Napsáno ",LEN(B55)," ze 450 znaků")</f>
        <v>Napsáno 0 ze 450 znaků</v>
      </c>
    </row>
    <row r="55" spans="2:22" ht="60" customHeight="1" x14ac:dyDescent="0.35">
      <c r="B55" s="80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2"/>
    </row>
    <row r="56" spans="2:22" x14ac:dyDescent="0.35">
      <c r="B56" s="130"/>
      <c r="C56" s="130"/>
    </row>
    <row r="57" spans="2:22" x14ac:dyDescent="0.35">
      <c r="B57" s="12"/>
      <c r="C57" s="12"/>
    </row>
    <row r="58" spans="2:22" ht="18.5" x14ac:dyDescent="0.35">
      <c r="B58" s="13" t="s">
        <v>97</v>
      </c>
    </row>
    <row r="59" spans="2:22" ht="40.25" customHeight="1" x14ac:dyDescent="0.35">
      <c r="B59" s="129" t="s">
        <v>70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2:22" ht="59.5" customHeight="1" x14ac:dyDescent="0.35">
      <c r="B60" s="129" t="s">
        <v>72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</row>
    <row r="61" spans="2:22" ht="16.5" customHeight="1" x14ac:dyDescent="0.35">
      <c r="B61" s="9" t="s">
        <v>5</v>
      </c>
      <c r="H61" s="10"/>
      <c r="V61" s="11" t="str">
        <f>CONCATENATE("Napsáno ",LEN(B62)," z 3600 znaků")</f>
        <v>Napsáno 0 z 3600 znaků</v>
      </c>
    </row>
    <row r="62" spans="2:22" ht="275" customHeight="1" x14ac:dyDescent="0.35">
      <c r="B62" s="80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2"/>
    </row>
    <row r="63" spans="2:22" x14ac:dyDescent="0.35">
      <c r="B63" s="130"/>
      <c r="C63" s="130"/>
    </row>
    <row r="64" spans="2:22" ht="13.75" customHeight="1" x14ac:dyDescent="0.35">
      <c r="B64" s="9" t="s">
        <v>71</v>
      </c>
      <c r="C64" s="12"/>
      <c r="V64" s="11" t="str">
        <f>CONCATENATE("Napsáno ",LEN(B65)," z 600 znaků")</f>
        <v>Napsáno 0 z 600 znaků</v>
      </c>
    </row>
    <row r="65" spans="2:22" ht="60" customHeight="1" x14ac:dyDescent="0.35">
      <c r="B65" s="136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</row>
    <row r="66" spans="2:22" ht="13.75" customHeight="1" x14ac:dyDescent="0.35">
      <c r="B66" s="12"/>
      <c r="C66" s="12"/>
    </row>
    <row r="67" spans="2:22" ht="18.5" x14ac:dyDescent="0.35">
      <c r="B67" s="13" t="s">
        <v>98</v>
      </c>
    </row>
    <row r="68" spans="2:22" ht="76.5" customHeight="1" x14ac:dyDescent="0.35">
      <c r="B68" s="129" t="s">
        <v>107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" customHeight="1" x14ac:dyDescent="0.3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</row>
    <row r="71" spans="2:22" x14ac:dyDescent="0.35">
      <c r="B71" s="12"/>
      <c r="C71" s="12"/>
    </row>
    <row r="72" spans="2:22" s="42" customFormat="1" ht="18.5" x14ac:dyDescent="0.45">
      <c r="B72" s="43" t="s">
        <v>134</v>
      </c>
      <c r="C72" s="44"/>
    </row>
    <row r="73" spans="2:22" s="42" customFormat="1" ht="100.5" customHeight="1" x14ac:dyDescent="0.35">
      <c r="B73" s="142" t="s">
        <v>135</v>
      </c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</row>
    <row r="74" spans="2:22" s="42" customFormat="1" ht="15" customHeight="1" x14ac:dyDescent="0.35">
      <c r="B74" s="45" t="s">
        <v>136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7"/>
    </row>
    <row r="75" spans="2:22" s="42" customFormat="1" ht="31.5" customHeight="1" x14ac:dyDescent="0.35">
      <c r="B75" s="146" t="s">
        <v>137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</row>
    <row r="76" spans="2:22" s="42" customFormat="1" ht="15" customHeight="1" x14ac:dyDescent="0.35">
      <c r="B76" s="48" t="s">
        <v>2</v>
      </c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7" t="str">
        <f>CONCATENATE("Napsáno ",LEN(B77)," z 900 znaků")</f>
        <v>Napsáno 0 z 900 znaků</v>
      </c>
    </row>
    <row r="77" spans="2:22" s="42" customFormat="1" ht="150" customHeight="1" x14ac:dyDescent="0.35"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5"/>
    </row>
    <row r="78" spans="2:22" s="42" customFormat="1" ht="15" customHeight="1" x14ac:dyDescent="0.3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</row>
    <row r="79" spans="2:22" s="42" customFormat="1" ht="15" customHeight="1" x14ac:dyDescent="0.35">
      <c r="B79" s="147" t="s">
        <v>138</v>
      </c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</row>
    <row r="80" spans="2:22" s="42" customFormat="1" ht="15" customHeight="1" x14ac:dyDescent="0.35">
      <c r="B80" s="132" t="s">
        <v>139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</row>
    <row r="81" spans="2:22" s="42" customFormat="1" ht="15" customHeight="1" x14ac:dyDescent="0.35">
      <c r="B81" s="48" t="s">
        <v>2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7" t="str">
        <f>CONCATENATE("Napsáno ",LEN(B82)," z 900 znaků")</f>
        <v>Napsáno 0 z 900 znaků</v>
      </c>
    </row>
    <row r="82" spans="2:22" s="42" customFormat="1" ht="150" customHeight="1" x14ac:dyDescent="0.35">
      <c r="B82" s="53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5"/>
    </row>
    <row r="83" spans="2:22" s="42" customFormat="1" ht="15" customHeight="1" x14ac:dyDescent="0.35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pans="2:22" s="42" customFormat="1" ht="15" customHeight="1" x14ac:dyDescent="0.35">
      <c r="B84" s="135" t="s">
        <v>140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</row>
    <row r="85" spans="2:22" s="42" customFormat="1" ht="15" customHeight="1" x14ac:dyDescent="0.35">
      <c r="B85" s="132" t="s">
        <v>141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</row>
    <row r="86" spans="2:22" s="42" customFormat="1" ht="15" customHeight="1" x14ac:dyDescent="0.35">
      <c r="B86" s="48" t="s">
        <v>2</v>
      </c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47" t="str">
        <f>CONCATENATE("Napsáno ",LEN(B87)," z 900 znaků")</f>
        <v>Napsáno 0 z 900 znaků</v>
      </c>
    </row>
    <row r="87" spans="2:22" s="42" customFormat="1" ht="150" customHeight="1" x14ac:dyDescent="0.35">
      <c r="B87" s="53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5"/>
    </row>
    <row r="88" spans="2:22" s="42" customFormat="1" ht="15" customHeight="1" x14ac:dyDescent="0.35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</row>
    <row r="89" spans="2:22" s="42" customFormat="1" ht="15" customHeight="1" x14ac:dyDescent="0.35">
      <c r="B89" s="135" t="s">
        <v>142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</row>
    <row r="90" spans="2:22" s="42" customFormat="1" ht="15" customHeight="1" x14ac:dyDescent="0.35">
      <c r="B90" s="132" t="s">
        <v>143</v>
      </c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</row>
    <row r="91" spans="2:22" s="42" customFormat="1" ht="15" customHeight="1" x14ac:dyDescent="0.35">
      <c r="B91" s="48" t="s">
        <v>2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47" t="str">
        <f>CONCATENATE("Napsáno ",LEN(B92)," z 900 znaků")</f>
        <v>Napsáno 0 z 900 znaků</v>
      </c>
    </row>
    <row r="92" spans="2:22" s="42" customFormat="1" ht="135.75" customHeight="1" x14ac:dyDescent="0.35"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5"/>
    </row>
    <row r="93" spans="2:22" s="42" customFormat="1" x14ac:dyDescent="0.35">
      <c r="B93" s="134"/>
      <c r="C93" s="134"/>
    </row>
    <row r="94" spans="2:22" s="42" customFormat="1" x14ac:dyDescent="0.35">
      <c r="B94" s="51"/>
      <c r="C94" s="51"/>
    </row>
    <row r="95" spans="2:22" ht="18.5" x14ac:dyDescent="0.35">
      <c r="B95" s="13" t="s">
        <v>144</v>
      </c>
    </row>
    <row r="96" spans="2:22" ht="49.5" customHeight="1" x14ac:dyDescent="0.35">
      <c r="B96" s="129" t="s">
        <v>108</v>
      </c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</row>
    <row r="97" spans="2:22" ht="15.5" x14ac:dyDescent="0.35">
      <c r="B97" s="15" t="s">
        <v>6</v>
      </c>
    </row>
    <row r="98" spans="2:22" x14ac:dyDescent="0.35">
      <c r="B98" s="10" t="s">
        <v>7</v>
      </c>
    </row>
    <row r="99" spans="2:22" ht="16.5" customHeight="1" x14ac:dyDescent="0.35">
      <c r="B99" s="9" t="s">
        <v>2</v>
      </c>
      <c r="H99" s="10"/>
      <c r="V99" s="11" t="str">
        <f>CONCATENATE("Napsáno ",LEN(B100)," z 900 znaků")</f>
        <v>Napsáno 0 z 900 znaků</v>
      </c>
    </row>
    <row r="100" spans="2:22" ht="150" customHeight="1" x14ac:dyDescent="0.35"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5"/>
    </row>
    <row r="101" spans="2:22" ht="22.5" customHeight="1" x14ac:dyDescent="0.35">
      <c r="B101" s="15" t="s">
        <v>8</v>
      </c>
    </row>
    <row r="102" spans="2:22" ht="34.25" customHeight="1" x14ac:dyDescent="0.35">
      <c r="B102" s="56" t="s">
        <v>9</v>
      </c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</row>
    <row r="103" spans="2:22" ht="18" customHeight="1" x14ac:dyDescent="0.35">
      <c r="B103" s="9" t="s">
        <v>2</v>
      </c>
      <c r="H103" s="10"/>
      <c r="V103" s="11" t="str">
        <f>CONCATENATE("Napsáno ",LEN(B104)," z 900 znaků")</f>
        <v>Napsáno 0 z 900 znaků</v>
      </c>
    </row>
    <row r="104" spans="2:22" ht="150" customHeight="1" x14ac:dyDescent="0.35"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5"/>
    </row>
    <row r="105" spans="2:22" ht="24.75" customHeight="1" x14ac:dyDescent="0.35">
      <c r="B105" s="15" t="s">
        <v>10</v>
      </c>
    </row>
    <row r="106" spans="2:22" ht="50.25" customHeight="1" x14ac:dyDescent="0.35">
      <c r="B106" s="56" t="s">
        <v>109</v>
      </c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</row>
    <row r="107" spans="2:22" ht="16.5" customHeight="1" x14ac:dyDescent="0.35">
      <c r="B107" s="9" t="s">
        <v>2</v>
      </c>
      <c r="H107" s="10"/>
      <c r="V107" s="11" t="str">
        <f>CONCATENATE("Napsáno ",LEN(B108)," z 900 znaků")</f>
        <v>Napsáno 0 z 900 znaků</v>
      </c>
    </row>
    <row r="108" spans="2:22" ht="150" customHeight="1" x14ac:dyDescent="0.35"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5"/>
    </row>
    <row r="109" spans="2:22" ht="23.25" customHeight="1" x14ac:dyDescent="0.35">
      <c r="B109" s="15" t="s">
        <v>11</v>
      </c>
    </row>
    <row r="110" spans="2:22" ht="64.5" customHeight="1" x14ac:dyDescent="0.35">
      <c r="B110" s="56" t="s">
        <v>12</v>
      </c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</row>
    <row r="111" spans="2:22" ht="18" customHeight="1" x14ac:dyDescent="0.35">
      <c r="B111" s="9" t="s">
        <v>2</v>
      </c>
      <c r="H111" s="10"/>
      <c r="V111" s="11" t="str">
        <f>CONCATENATE("Napsáno ",LEN(B112)," z 900 znaků")</f>
        <v>Napsáno 0 z 900 znaků</v>
      </c>
    </row>
    <row r="112" spans="2:22" ht="150" customHeight="1" x14ac:dyDescent="0.35"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5"/>
    </row>
    <row r="113" spans="2:22" x14ac:dyDescent="0.35">
      <c r="B113" s="12"/>
      <c r="C113" s="12"/>
    </row>
    <row r="114" spans="2:22" ht="18.5" x14ac:dyDescent="0.35">
      <c r="B114" s="13" t="s">
        <v>145</v>
      </c>
    </row>
    <row r="115" spans="2:22" x14ac:dyDescent="0.35">
      <c r="B115" s="56" t="s">
        <v>13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</row>
    <row r="116" spans="2:22" ht="31.25" customHeight="1" x14ac:dyDescent="0.35">
      <c r="B116" s="85" t="s">
        <v>14</v>
      </c>
      <c r="C116" s="94"/>
      <c r="D116" s="94"/>
      <c r="E116" s="94"/>
      <c r="F116" s="86"/>
      <c r="G116" s="85" t="s">
        <v>15</v>
      </c>
      <c r="H116" s="86"/>
      <c r="I116" s="85" t="s">
        <v>16</v>
      </c>
      <c r="J116" s="86"/>
      <c r="K116" s="85" t="s">
        <v>17</v>
      </c>
      <c r="L116" s="86"/>
      <c r="M116" s="85" t="s">
        <v>18</v>
      </c>
      <c r="N116" s="86"/>
      <c r="O116" s="85" t="s">
        <v>19</v>
      </c>
      <c r="P116" s="86"/>
      <c r="Q116" s="85" t="s">
        <v>20</v>
      </c>
      <c r="R116" s="86"/>
      <c r="S116" s="85" t="s">
        <v>21</v>
      </c>
      <c r="T116" s="86"/>
      <c r="U116" s="85" t="s">
        <v>22</v>
      </c>
      <c r="V116" s="86"/>
    </row>
    <row r="117" spans="2:22" ht="30" customHeight="1" x14ac:dyDescent="0.35">
      <c r="B117" s="95" t="s">
        <v>23</v>
      </c>
      <c r="C117" s="120" t="s">
        <v>24</v>
      </c>
      <c r="D117" s="138"/>
      <c r="E117" s="138"/>
      <c r="F117" s="121"/>
      <c r="G117" s="91">
        <f>SUM('Zadavatel (Nositel):Partner 10'!G119)</f>
        <v>0</v>
      </c>
      <c r="H117" s="92"/>
      <c r="I117" s="91">
        <f>SUM('Zadavatel (Nositel):Partner 10'!I119)</f>
        <v>0</v>
      </c>
      <c r="J117" s="92"/>
      <c r="K117" s="91">
        <f>SUM('Zadavatel (Nositel):Partner 10'!K119)</f>
        <v>0</v>
      </c>
      <c r="L117" s="92"/>
      <c r="M117" s="91">
        <f>SUM('Zadavatel (Nositel):Partner 10'!M119)</f>
        <v>0</v>
      </c>
      <c r="N117" s="92"/>
      <c r="O117" s="91">
        <f>SUM('Zadavatel (Nositel):Partner 10'!O119)</f>
        <v>0</v>
      </c>
      <c r="P117" s="92"/>
      <c r="Q117" s="91">
        <f>SUM('Zadavatel (Nositel):Partner 10'!Q119)</f>
        <v>0</v>
      </c>
      <c r="R117" s="92"/>
      <c r="S117" s="91">
        <f>SUM('Zadavatel (Nositel):Partner 10'!S119)</f>
        <v>0</v>
      </c>
      <c r="T117" s="92"/>
      <c r="U117" s="91">
        <f>SUM('Zadavatel (Nositel):Partner 10'!U119)</f>
        <v>0</v>
      </c>
      <c r="V117" s="92"/>
    </row>
    <row r="118" spans="2:22" ht="30" customHeight="1" x14ac:dyDescent="0.35">
      <c r="B118" s="96"/>
      <c r="C118" s="120" t="s">
        <v>25</v>
      </c>
      <c r="D118" s="138"/>
      <c r="E118" s="138"/>
      <c r="F118" s="121"/>
      <c r="G118" s="91">
        <f>SUM('Zadavatel (Nositel):Partner 10'!G120)</f>
        <v>0</v>
      </c>
      <c r="H118" s="92"/>
      <c r="I118" s="91">
        <f>SUM('Zadavatel (Nositel):Partner 10'!I120)</f>
        <v>0</v>
      </c>
      <c r="J118" s="92"/>
      <c r="K118" s="91">
        <f>SUM('Zadavatel (Nositel):Partner 10'!K120)</f>
        <v>0</v>
      </c>
      <c r="L118" s="92"/>
      <c r="M118" s="91">
        <f>SUM('Zadavatel (Nositel):Partner 10'!M120)</f>
        <v>0</v>
      </c>
      <c r="N118" s="92"/>
      <c r="O118" s="91">
        <f>SUM('Zadavatel (Nositel):Partner 10'!O120)</f>
        <v>0</v>
      </c>
      <c r="P118" s="92"/>
      <c r="Q118" s="91">
        <f>SUM('Zadavatel (Nositel):Partner 10'!Q120)</f>
        <v>0</v>
      </c>
      <c r="R118" s="92"/>
      <c r="S118" s="91">
        <f>SUM('Zadavatel (Nositel):Partner 10'!S120)</f>
        <v>0</v>
      </c>
      <c r="T118" s="92"/>
      <c r="U118" s="91">
        <f>SUM('Zadavatel (Nositel):Partner 10'!U120)</f>
        <v>0</v>
      </c>
      <c r="V118" s="92"/>
    </row>
    <row r="119" spans="2:22" ht="30" customHeight="1" x14ac:dyDescent="0.35">
      <c r="B119" s="96"/>
      <c r="C119" s="120" t="s">
        <v>26</v>
      </c>
      <c r="D119" s="138"/>
      <c r="E119" s="138"/>
      <c r="F119" s="121"/>
      <c r="G119" s="91">
        <f>SUM('Zadavatel (Nositel):Partner 10'!G121)</f>
        <v>0</v>
      </c>
      <c r="H119" s="92"/>
      <c r="I119" s="91">
        <f>SUM('Zadavatel (Nositel):Partner 10'!I121)</f>
        <v>0</v>
      </c>
      <c r="J119" s="92"/>
      <c r="K119" s="91">
        <f>SUM('Zadavatel (Nositel):Partner 10'!K121)</f>
        <v>0</v>
      </c>
      <c r="L119" s="92"/>
      <c r="M119" s="91">
        <f>SUM('Zadavatel (Nositel):Partner 10'!M121)</f>
        <v>0</v>
      </c>
      <c r="N119" s="92"/>
      <c r="O119" s="91">
        <f>SUM('Zadavatel (Nositel):Partner 10'!O121)</f>
        <v>0</v>
      </c>
      <c r="P119" s="92"/>
      <c r="Q119" s="91">
        <f>SUM('Zadavatel (Nositel):Partner 10'!Q121)</f>
        <v>0</v>
      </c>
      <c r="R119" s="92"/>
      <c r="S119" s="91">
        <f>SUM('Zadavatel (Nositel):Partner 10'!S121)</f>
        <v>0</v>
      </c>
      <c r="T119" s="92"/>
      <c r="U119" s="91">
        <f>SUM('Zadavatel (Nositel):Partner 10'!U121)</f>
        <v>0</v>
      </c>
      <c r="V119" s="92"/>
    </row>
    <row r="120" spans="2:22" ht="30" customHeight="1" x14ac:dyDescent="0.35">
      <c r="B120" s="97"/>
      <c r="C120" s="139" t="s">
        <v>27</v>
      </c>
      <c r="D120" s="140"/>
      <c r="E120" s="140"/>
      <c r="F120" s="141"/>
      <c r="G120" s="89">
        <f>SUM(G117:H119)</f>
        <v>0</v>
      </c>
      <c r="H120" s="90"/>
      <c r="I120" s="89">
        <f t="shared" ref="I120" si="0">SUM(I117:J119)</f>
        <v>0</v>
      </c>
      <c r="J120" s="90"/>
      <c r="K120" s="89">
        <f t="shared" ref="K120" si="1">SUM(K117:L119)</f>
        <v>0</v>
      </c>
      <c r="L120" s="90"/>
      <c r="M120" s="89">
        <f t="shared" ref="M120" si="2">SUM(M117:N119)</f>
        <v>0</v>
      </c>
      <c r="N120" s="90"/>
      <c r="O120" s="89">
        <f t="shared" ref="O120" si="3">SUM(O117:P119)</f>
        <v>0</v>
      </c>
      <c r="P120" s="90"/>
      <c r="Q120" s="89">
        <f t="shared" ref="Q120" si="4">SUM(Q117:R119)</f>
        <v>0</v>
      </c>
      <c r="R120" s="90"/>
      <c r="S120" s="89">
        <f t="shared" ref="S120" si="5">SUM(S117:T119)</f>
        <v>0</v>
      </c>
      <c r="T120" s="90"/>
      <c r="U120" s="89">
        <f t="shared" ref="U120" si="6">SUM(U117:V119)</f>
        <v>0</v>
      </c>
      <c r="V120" s="90"/>
    </row>
    <row r="121" spans="2:22" ht="30" customHeight="1" x14ac:dyDescent="0.35">
      <c r="B121" s="95" t="s">
        <v>28</v>
      </c>
      <c r="C121" s="120" t="s">
        <v>29</v>
      </c>
      <c r="D121" s="138"/>
      <c r="E121" s="138"/>
      <c r="F121" s="121"/>
      <c r="G121" s="91">
        <f>SUM('Zadavatel (Nositel):Partner 10'!G123)</f>
        <v>0</v>
      </c>
      <c r="H121" s="92"/>
      <c r="I121" s="91">
        <f>SUM('Zadavatel (Nositel):Partner 10'!I123)</f>
        <v>0</v>
      </c>
      <c r="J121" s="92"/>
      <c r="K121" s="91">
        <f>SUM('Zadavatel (Nositel):Partner 10'!K123)</f>
        <v>0</v>
      </c>
      <c r="L121" s="92"/>
      <c r="M121" s="91">
        <f>SUM('Zadavatel (Nositel):Partner 10'!M123)</f>
        <v>0</v>
      </c>
      <c r="N121" s="92"/>
      <c r="O121" s="91">
        <f>SUM('Zadavatel (Nositel):Partner 10'!O123)</f>
        <v>0</v>
      </c>
      <c r="P121" s="92"/>
      <c r="Q121" s="91">
        <f>SUM('Zadavatel (Nositel):Partner 10'!Q123)</f>
        <v>0</v>
      </c>
      <c r="R121" s="92"/>
      <c r="S121" s="91">
        <f>SUM('Zadavatel (Nositel):Partner 10'!S123)</f>
        <v>0</v>
      </c>
      <c r="T121" s="92"/>
      <c r="U121" s="91">
        <f>SUM('Zadavatel (Nositel):Partner 10'!U123)</f>
        <v>0</v>
      </c>
      <c r="V121" s="92"/>
    </row>
    <row r="122" spans="2:22" ht="30" customHeight="1" x14ac:dyDescent="0.35">
      <c r="B122" s="96"/>
      <c r="C122" s="120" t="s">
        <v>30</v>
      </c>
      <c r="D122" s="138"/>
      <c r="E122" s="138"/>
      <c r="F122" s="121"/>
      <c r="G122" s="91">
        <f>SUM('Zadavatel (Nositel):Partner 10'!G124)</f>
        <v>0</v>
      </c>
      <c r="H122" s="92"/>
      <c r="I122" s="91">
        <f>SUM('Zadavatel (Nositel):Partner 10'!I124)</f>
        <v>0</v>
      </c>
      <c r="J122" s="92"/>
      <c r="K122" s="91">
        <f>SUM('Zadavatel (Nositel):Partner 10'!K124)</f>
        <v>0</v>
      </c>
      <c r="L122" s="92"/>
      <c r="M122" s="91">
        <f>SUM('Zadavatel (Nositel):Partner 10'!M124)</f>
        <v>0</v>
      </c>
      <c r="N122" s="92"/>
      <c r="O122" s="91">
        <f>SUM('Zadavatel (Nositel):Partner 10'!O124)</f>
        <v>0</v>
      </c>
      <c r="P122" s="92"/>
      <c r="Q122" s="91">
        <f>SUM('Zadavatel (Nositel):Partner 10'!Q124)</f>
        <v>0</v>
      </c>
      <c r="R122" s="92"/>
      <c r="S122" s="91">
        <f>SUM('Zadavatel (Nositel):Partner 10'!S124)</f>
        <v>0</v>
      </c>
      <c r="T122" s="92"/>
      <c r="U122" s="91">
        <f>SUM('Zadavatel (Nositel):Partner 10'!U124)</f>
        <v>0</v>
      </c>
      <c r="V122" s="92"/>
    </row>
    <row r="123" spans="2:22" ht="30" customHeight="1" x14ac:dyDescent="0.35">
      <c r="B123" s="97"/>
      <c r="C123" s="139" t="s">
        <v>31</v>
      </c>
      <c r="D123" s="140"/>
      <c r="E123" s="140"/>
      <c r="F123" s="141"/>
      <c r="G123" s="89">
        <f>SUM(G121:H122)</f>
        <v>0</v>
      </c>
      <c r="H123" s="90"/>
      <c r="I123" s="89">
        <f t="shared" ref="I123" si="7">SUM(I121:J122)</f>
        <v>0</v>
      </c>
      <c r="J123" s="90"/>
      <c r="K123" s="89">
        <f t="shared" ref="K123" si="8">SUM(K121:L122)</f>
        <v>0</v>
      </c>
      <c r="L123" s="90"/>
      <c r="M123" s="89">
        <f t="shared" ref="M123" si="9">SUM(M121:N122)</f>
        <v>0</v>
      </c>
      <c r="N123" s="90"/>
      <c r="O123" s="89">
        <f t="shared" ref="O123" si="10">SUM(O121:P122)</f>
        <v>0</v>
      </c>
      <c r="P123" s="90"/>
      <c r="Q123" s="89">
        <f t="shared" ref="Q123" si="11">SUM(Q121:R122)</f>
        <v>0</v>
      </c>
      <c r="R123" s="90"/>
      <c r="S123" s="89">
        <f t="shared" ref="S123" si="12">SUM(S121:T122)</f>
        <v>0</v>
      </c>
      <c r="T123" s="90"/>
      <c r="U123" s="89">
        <f t="shared" ref="U123" si="13">SUM(U121:V122)</f>
        <v>0</v>
      </c>
      <c r="V123" s="90"/>
    </row>
    <row r="124" spans="2:22" ht="28.75" customHeight="1" x14ac:dyDescent="0.35">
      <c r="B124" s="85" t="s">
        <v>32</v>
      </c>
      <c r="C124" s="94"/>
      <c r="D124" s="94"/>
      <c r="E124" s="94"/>
      <c r="F124" s="86"/>
      <c r="G124" s="87">
        <f>SUM(G120+G123)</f>
        <v>0</v>
      </c>
      <c r="H124" s="88"/>
      <c r="I124" s="87">
        <f t="shared" ref="I124" si="14">SUM(I120+I123)</f>
        <v>0</v>
      </c>
      <c r="J124" s="88"/>
      <c r="K124" s="87">
        <f t="shared" ref="K124" si="15">SUM(K120+K123)</f>
        <v>0</v>
      </c>
      <c r="L124" s="88"/>
      <c r="M124" s="87">
        <f t="shared" ref="M124" si="16">SUM(M120+M123)</f>
        <v>0</v>
      </c>
      <c r="N124" s="88"/>
      <c r="O124" s="87">
        <f t="shared" ref="O124" si="17">SUM(O120+O123)</f>
        <v>0</v>
      </c>
      <c r="P124" s="88"/>
      <c r="Q124" s="87">
        <f t="shared" ref="Q124" si="18">SUM(Q120+Q123)</f>
        <v>0</v>
      </c>
      <c r="R124" s="88"/>
      <c r="S124" s="87">
        <f t="shared" ref="S124" si="19">SUM(S120+S123)</f>
        <v>0</v>
      </c>
      <c r="T124" s="88"/>
      <c r="U124" s="87">
        <f t="shared" ref="U124" si="20">SUM(U120+U123)</f>
        <v>0</v>
      </c>
      <c r="V124" s="88"/>
    </row>
    <row r="125" spans="2:22" x14ac:dyDescent="0.35">
      <c r="B125" s="12"/>
      <c r="C125" s="12"/>
    </row>
    <row r="126" spans="2:22" ht="28.25" customHeight="1" x14ac:dyDescent="0.35">
      <c r="B126" s="79" t="s">
        <v>33</v>
      </c>
      <c r="C126" s="79"/>
      <c r="D126" s="79"/>
      <c r="E126" s="79"/>
      <c r="F126" s="79"/>
      <c r="G126" s="143">
        <f>SUM(G124:V124)</f>
        <v>0</v>
      </c>
      <c r="H126" s="143"/>
      <c r="I126" s="143"/>
      <c r="J126" s="143"/>
    </row>
    <row r="127" spans="2:22" x14ac:dyDescent="0.35">
      <c r="B127" s="12"/>
      <c r="C127" s="12"/>
    </row>
    <row r="128" spans="2:22" ht="22.5" customHeight="1" x14ac:dyDescent="0.35">
      <c r="B128" s="15" t="s">
        <v>34</v>
      </c>
    </row>
    <row r="129" spans="2:22" ht="17.25" customHeight="1" x14ac:dyDescent="0.35">
      <c r="B129" s="16" t="s">
        <v>35</v>
      </c>
    </row>
    <row r="130" spans="2:22" ht="17.25" customHeight="1" x14ac:dyDescent="0.35">
      <c r="B130" s="9" t="s">
        <v>2</v>
      </c>
      <c r="H130" s="10"/>
      <c r="V130" s="11" t="str">
        <f>CONCATENATE("Napsáno ",LEN(B131)," z 900 znaků")</f>
        <v>Napsáno 0 z 900 znaků</v>
      </c>
    </row>
    <row r="131" spans="2:22" ht="150" customHeight="1" x14ac:dyDescent="0.35">
      <c r="B131" s="80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2"/>
    </row>
    <row r="132" spans="2:22" x14ac:dyDescent="0.35">
      <c r="B132" s="12"/>
      <c r="C132" s="12"/>
    </row>
    <row r="133" spans="2:22" ht="18.5" x14ac:dyDescent="0.35">
      <c r="B133" s="13" t="s">
        <v>146</v>
      </c>
    </row>
    <row r="134" spans="2:22" ht="19.5" customHeight="1" x14ac:dyDescent="0.35">
      <c r="B134" s="84" t="s">
        <v>132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</row>
    <row r="135" spans="2:22" ht="34.5" customHeight="1" x14ac:dyDescent="0.35">
      <c r="B135" s="79" t="s">
        <v>36</v>
      </c>
      <c r="C135" s="79"/>
      <c r="D135" s="79"/>
      <c r="E135" s="79" t="s">
        <v>133</v>
      </c>
      <c r="F135" s="79"/>
      <c r="G135" s="79" t="s">
        <v>37</v>
      </c>
      <c r="H135" s="79"/>
      <c r="I135" s="79"/>
      <c r="J135" s="79"/>
      <c r="K135" s="79" t="s">
        <v>38</v>
      </c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</row>
    <row r="136" spans="2:22" ht="30" customHeight="1" x14ac:dyDescent="0.35">
      <c r="B136" s="93" t="s">
        <v>82</v>
      </c>
      <c r="C136" s="93"/>
      <c r="D136" s="93"/>
      <c r="E136" s="98"/>
      <c r="F136" s="98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</row>
    <row r="137" spans="2:22" ht="30" customHeight="1" x14ac:dyDescent="0.35">
      <c r="B137" s="93" t="s">
        <v>82</v>
      </c>
      <c r="C137" s="93"/>
      <c r="D137" s="93"/>
      <c r="E137" s="98"/>
      <c r="F137" s="98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</row>
    <row r="138" spans="2:22" ht="30" customHeight="1" x14ac:dyDescent="0.35">
      <c r="B138" s="93" t="s">
        <v>82</v>
      </c>
      <c r="C138" s="93"/>
      <c r="D138" s="93"/>
      <c r="E138" s="98"/>
      <c r="F138" s="98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</row>
    <row r="139" spans="2:22" x14ac:dyDescent="0.35">
      <c r="B139" s="144" t="s">
        <v>129</v>
      </c>
      <c r="C139" s="144"/>
      <c r="D139" s="144"/>
      <c r="E139" s="145">
        <f>SUM(E136:F138)</f>
        <v>0</v>
      </c>
      <c r="F139" s="145"/>
    </row>
    <row r="140" spans="2:22" x14ac:dyDescent="0.35">
      <c r="H140" s="19" t="str">
        <f>CONCATENATE("1. pol. ",H141)</f>
        <v xml:space="preserve">1. pol. </v>
      </c>
      <c r="I140" s="19" t="str">
        <f>CONCATENATE("2. pol. ",H141)</f>
        <v xml:space="preserve">2. pol. </v>
      </c>
      <c r="J140" s="19" t="str">
        <f>CONCATENATE("1. pol. ",J141)</f>
        <v xml:space="preserve">1. pol. </v>
      </c>
      <c r="K140" s="19" t="str">
        <f>CONCATENATE("2. pol. ",J141)</f>
        <v xml:space="preserve">2. pol. </v>
      </c>
      <c r="L140" s="19" t="str">
        <f>CONCATENATE("1. pol. ",L141)</f>
        <v xml:space="preserve">1. pol. </v>
      </c>
      <c r="M140" s="19" t="str">
        <f>CONCATENATE("2. pol. ",L141)</f>
        <v xml:space="preserve">2. pol. </v>
      </c>
      <c r="N140" s="19" t="str">
        <f>CONCATENATE("1. pol. ",N141)</f>
        <v xml:space="preserve">1. pol. </v>
      </c>
      <c r="O140" s="19" t="str">
        <f>CONCATENATE("2. pol. ",N141)</f>
        <v xml:space="preserve">2. pol. </v>
      </c>
      <c r="P140" s="19" t="str">
        <f>CONCATENATE("1. pol. ",P141)</f>
        <v xml:space="preserve">1. pol. </v>
      </c>
      <c r="Q140" s="19" t="str">
        <f>CONCATENATE("2. pol. ",P141)</f>
        <v xml:space="preserve">2. pol. </v>
      </c>
      <c r="R140" s="19" t="str">
        <f>CONCATENATE("1. pol. ",R141)</f>
        <v xml:space="preserve">1. pol. </v>
      </c>
      <c r="S140" s="19" t="str">
        <f>CONCATENATE("2. pol. ",R141)</f>
        <v xml:space="preserve">2. pol. </v>
      </c>
      <c r="T140" s="19" t="str">
        <f>CONCATENATE("1. pol. ",T141)</f>
        <v xml:space="preserve">1. pol. </v>
      </c>
      <c r="U140" s="19" t="str">
        <f>CONCATENATE("2. pol. ",T141)</f>
        <v xml:space="preserve">2. pol. </v>
      </c>
      <c r="V140" s="19" t="str">
        <f>CONCATENATE("1. pol. ",V141)</f>
        <v xml:space="preserve">1. pol. </v>
      </c>
    </row>
    <row r="141" spans="2:22" ht="18.5" x14ac:dyDescent="0.35">
      <c r="B141" s="13" t="s">
        <v>147</v>
      </c>
    </row>
    <row r="142" spans="2:22" ht="66" customHeight="1" x14ac:dyDescent="0.35">
      <c r="B142" s="105" t="s">
        <v>39</v>
      </c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</row>
    <row r="143" spans="2:22" ht="21" customHeight="1" x14ac:dyDescent="0.35">
      <c r="B143" s="17" t="s">
        <v>40</v>
      </c>
    </row>
    <row r="144" spans="2:22" x14ac:dyDescent="0.35">
      <c r="B144" s="108" t="s">
        <v>41</v>
      </c>
      <c r="C144" s="108"/>
      <c r="D144" s="18">
        <v>2021</v>
      </c>
      <c r="H144" s="19">
        <v>1</v>
      </c>
      <c r="I144" s="19">
        <v>2</v>
      </c>
      <c r="J144" s="19">
        <v>3</v>
      </c>
      <c r="K144" s="19">
        <v>4</v>
      </c>
      <c r="L144" s="19">
        <v>5</v>
      </c>
      <c r="M144" s="19">
        <v>6</v>
      </c>
      <c r="N144" s="19">
        <v>7</v>
      </c>
      <c r="O144" s="19">
        <v>8</v>
      </c>
      <c r="P144" s="19">
        <v>9</v>
      </c>
      <c r="Q144" s="19">
        <v>10</v>
      </c>
      <c r="R144" s="19">
        <v>11</v>
      </c>
      <c r="S144" s="19">
        <v>12</v>
      </c>
      <c r="T144" s="19">
        <v>13</v>
      </c>
      <c r="U144" s="19">
        <v>14</v>
      </c>
      <c r="V144" s="19">
        <v>15</v>
      </c>
    </row>
    <row r="145" spans="2:26" x14ac:dyDescent="0.35">
      <c r="H145" s="19" t="str">
        <f>CONCATENATE("1. pol. ",H146)</f>
        <v>1. pol. 2021</v>
      </c>
      <c r="I145" s="19" t="str">
        <f>CONCATENATE("2. pol. ",H146)</f>
        <v>2. pol. 2021</v>
      </c>
      <c r="J145" s="19" t="str">
        <f>CONCATENATE("1. pol. ",J146)</f>
        <v>1. pol. 2022</v>
      </c>
      <c r="K145" s="19" t="str">
        <f>CONCATENATE("2. pol. ",J146)</f>
        <v>2. pol. 2022</v>
      </c>
      <c r="L145" s="19" t="str">
        <f>CONCATENATE("1. pol. ",L146)</f>
        <v>1. pol. 2023</v>
      </c>
      <c r="M145" s="19" t="str">
        <f>CONCATENATE("2. pol. ",L146)</f>
        <v>2. pol. 2023</v>
      </c>
      <c r="N145" s="19" t="str">
        <f>CONCATENATE("1. pol. ",N146)</f>
        <v>1. pol. 2024</v>
      </c>
      <c r="O145" s="19" t="str">
        <f>CONCATENATE("2. pol. ",N146)</f>
        <v>2. pol. 2024</v>
      </c>
      <c r="P145" s="19" t="str">
        <f>CONCATENATE("1. pol. ",P146)</f>
        <v>1. pol. 2025</v>
      </c>
      <c r="Q145" s="19" t="str">
        <f>CONCATENATE("2. pol. ",P146)</f>
        <v>2. pol. 2025</v>
      </c>
      <c r="R145" s="19" t="str">
        <f>CONCATENATE("1. pol. ",R146)</f>
        <v>1. pol. 2026</v>
      </c>
      <c r="S145" s="19" t="str">
        <f>CONCATENATE("2. pol. ",R146)</f>
        <v>2. pol. 2026</v>
      </c>
      <c r="T145" s="19" t="str">
        <f>CONCATENATE("1. pol. ",T146)</f>
        <v>1. pol. 2027</v>
      </c>
      <c r="U145" s="19" t="str">
        <f>CONCATENATE("2. pol. ",T146)</f>
        <v>2. pol. 2027</v>
      </c>
      <c r="V145" s="19" t="str">
        <f>CONCATENATE("1. pol. ",V146)</f>
        <v>1. pol. 2028</v>
      </c>
    </row>
    <row r="146" spans="2:26" ht="15" customHeight="1" x14ac:dyDescent="0.35">
      <c r="B146" s="109" t="s">
        <v>42</v>
      </c>
      <c r="C146" s="110"/>
      <c r="D146" s="110"/>
      <c r="E146" s="111"/>
      <c r="F146" s="115" t="s">
        <v>43</v>
      </c>
      <c r="G146" s="115" t="s">
        <v>44</v>
      </c>
      <c r="H146" s="106">
        <f>D144</f>
        <v>2021</v>
      </c>
      <c r="I146" s="107"/>
      <c r="J146" s="106">
        <f>H146+1</f>
        <v>2022</v>
      </c>
      <c r="K146" s="107"/>
      <c r="L146" s="106">
        <f>J146+1</f>
        <v>2023</v>
      </c>
      <c r="M146" s="107"/>
      <c r="N146" s="106">
        <f>L146+1</f>
        <v>2024</v>
      </c>
      <c r="O146" s="107"/>
      <c r="P146" s="106">
        <f>N146+1</f>
        <v>2025</v>
      </c>
      <c r="Q146" s="107"/>
      <c r="R146" s="106">
        <f>P146+1</f>
        <v>2026</v>
      </c>
      <c r="S146" s="107"/>
      <c r="T146" s="106">
        <f>R146+1</f>
        <v>2027</v>
      </c>
      <c r="U146" s="107"/>
      <c r="V146" s="20">
        <f>T146+1</f>
        <v>2028</v>
      </c>
    </row>
    <row r="147" spans="2:26" ht="15" customHeight="1" x14ac:dyDescent="0.35">
      <c r="B147" s="112"/>
      <c r="C147" s="113"/>
      <c r="D147" s="113"/>
      <c r="E147" s="114"/>
      <c r="F147" s="116"/>
      <c r="G147" s="116"/>
      <c r="H147" s="21" t="s">
        <v>45</v>
      </c>
      <c r="I147" s="21" t="s">
        <v>46</v>
      </c>
      <c r="J147" s="21" t="s">
        <v>45</v>
      </c>
      <c r="K147" s="21" t="s">
        <v>46</v>
      </c>
      <c r="L147" s="21" t="s">
        <v>45</v>
      </c>
      <c r="M147" s="21" t="s">
        <v>46</v>
      </c>
      <c r="N147" s="21" t="s">
        <v>45</v>
      </c>
      <c r="O147" s="21" t="s">
        <v>46</v>
      </c>
      <c r="P147" s="21" t="s">
        <v>45</v>
      </c>
      <c r="Q147" s="21" t="s">
        <v>46</v>
      </c>
      <c r="R147" s="21" t="s">
        <v>45</v>
      </c>
      <c r="S147" s="21" t="s">
        <v>46</v>
      </c>
      <c r="T147" s="21" t="s">
        <v>45</v>
      </c>
      <c r="U147" s="21" t="s">
        <v>46</v>
      </c>
      <c r="V147" s="21" t="s">
        <v>45</v>
      </c>
    </row>
    <row r="148" spans="2:26" x14ac:dyDescent="0.35">
      <c r="B148" s="22" t="s">
        <v>47</v>
      </c>
      <c r="C148" s="100"/>
      <c r="D148" s="101"/>
      <c r="E148" s="102"/>
      <c r="F148" s="23"/>
      <c r="G148" s="23"/>
      <c r="H148" s="24">
        <f t="shared" ref="H148:V157" si="21">IF(OR(H$144=$Y148,H$144=$Z148,AND(H$144&gt;$Y148,H$144&lt;$Z148)),1,2)</f>
        <v>2</v>
      </c>
      <c r="I148" s="24">
        <f t="shared" si="21"/>
        <v>2</v>
      </c>
      <c r="J148" s="24">
        <f t="shared" si="21"/>
        <v>2</v>
      </c>
      <c r="K148" s="24">
        <f t="shared" si="21"/>
        <v>2</v>
      </c>
      <c r="L148" s="24">
        <f t="shared" si="21"/>
        <v>2</v>
      </c>
      <c r="M148" s="24">
        <f t="shared" si="21"/>
        <v>2</v>
      </c>
      <c r="N148" s="24">
        <f t="shared" si="21"/>
        <v>2</v>
      </c>
      <c r="O148" s="24">
        <f t="shared" si="21"/>
        <v>2</v>
      </c>
      <c r="P148" s="24">
        <f t="shared" si="21"/>
        <v>2</v>
      </c>
      <c r="Q148" s="24">
        <f t="shared" si="21"/>
        <v>2</v>
      </c>
      <c r="R148" s="24">
        <f t="shared" si="21"/>
        <v>2</v>
      </c>
      <c r="S148" s="24">
        <f t="shared" si="21"/>
        <v>2</v>
      </c>
      <c r="T148" s="24">
        <f t="shared" si="21"/>
        <v>2</v>
      </c>
      <c r="U148" s="24">
        <f t="shared" si="21"/>
        <v>2</v>
      </c>
      <c r="V148" s="24">
        <f t="shared" si="21"/>
        <v>2</v>
      </c>
      <c r="W148" s="25" t="str">
        <f>CONCATENATE("1. pol. ",$H$146)</f>
        <v>1. pol. 2021</v>
      </c>
      <c r="X148" s="25">
        <v>1</v>
      </c>
      <c r="Y148" s="25" t="str">
        <f t="shared" ref="Y148:Y162" si="22">IF(F148="","",VLOOKUP(F148,$W$148:$X$162,2,FALSE))</f>
        <v/>
      </c>
      <c r="Z148" s="25" t="str">
        <f t="shared" ref="Z148:Z162" si="23">IF(G148="","",VLOOKUP(G148,$W$148:$X$162,2,FALSE))</f>
        <v/>
      </c>
    </row>
    <row r="149" spans="2:26" x14ac:dyDescent="0.35">
      <c r="B149" s="22" t="s">
        <v>48</v>
      </c>
      <c r="C149" s="100"/>
      <c r="D149" s="101"/>
      <c r="E149" s="102"/>
      <c r="F149" s="23"/>
      <c r="G149" s="23"/>
      <c r="H149" s="24">
        <f t="shared" si="21"/>
        <v>2</v>
      </c>
      <c r="I149" s="24">
        <f t="shared" si="21"/>
        <v>2</v>
      </c>
      <c r="J149" s="24">
        <f t="shared" si="21"/>
        <v>2</v>
      </c>
      <c r="K149" s="24">
        <f t="shared" si="21"/>
        <v>2</v>
      </c>
      <c r="L149" s="24">
        <f t="shared" si="21"/>
        <v>2</v>
      </c>
      <c r="M149" s="24">
        <f t="shared" si="21"/>
        <v>2</v>
      </c>
      <c r="N149" s="24">
        <f t="shared" si="21"/>
        <v>2</v>
      </c>
      <c r="O149" s="24">
        <f t="shared" si="21"/>
        <v>2</v>
      </c>
      <c r="P149" s="24">
        <f t="shared" si="21"/>
        <v>2</v>
      </c>
      <c r="Q149" s="24">
        <f t="shared" si="21"/>
        <v>2</v>
      </c>
      <c r="R149" s="24">
        <f t="shared" si="21"/>
        <v>2</v>
      </c>
      <c r="S149" s="24">
        <f t="shared" si="21"/>
        <v>2</v>
      </c>
      <c r="T149" s="24">
        <f t="shared" si="21"/>
        <v>2</v>
      </c>
      <c r="U149" s="24">
        <f t="shared" si="21"/>
        <v>2</v>
      </c>
      <c r="V149" s="24">
        <f t="shared" si="21"/>
        <v>2</v>
      </c>
      <c r="W149" s="25" t="str">
        <f>CONCATENATE("2. pol. ",$H$146)</f>
        <v>2. pol. 2021</v>
      </c>
      <c r="X149" s="25">
        <v>2</v>
      </c>
      <c r="Y149" s="25" t="str">
        <f t="shared" si="22"/>
        <v/>
      </c>
      <c r="Z149" s="25" t="str">
        <f t="shared" si="23"/>
        <v/>
      </c>
    </row>
    <row r="150" spans="2:26" x14ac:dyDescent="0.35">
      <c r="B150" s="22" t="s">
        <v>49</v>
      </c>
      <c r="C150" s="100"/>
      <c r="D150" s="101"/>
      <c r="E150" s="102"/>
      <c r="F150" s="23"/>
      <c r="G150" s="23"/>
      <c r="H150" s="24">
        <f>IF(OR(H$144=$Y150,H$144=$Z150,AND(H$144&gt;$Y150,H$144&lt;$Z150)),1,2)</f>
        <v>2</v>
      </c>
      <c r="I150" s="24">
        <f t="shared" si="21"/>
        <v>2</v>
      </c>
      <c r="J150" s="24">
        <f t="shared" si="21"/>
        <v>2</v>
      </c>
      <c r="K150" s="24">
        <f t="shared" si="21"/>
        <v>2</v>
      </c>
      <c r="L150" s="24">
        <f t="shared" si="21"/>
        <v>2</v>
      </c>
      <c r="M150" s="24">
        <f t="shared" si="21"/>
        <v>2</v>
      </c>
      <c r="N150" s="24">
        <f t="shared" si="21"/>
        <v>2</v>
      </c>
      <c r="O150" s="24">
        <f t="shared" si="21"/>
        <v>2</v>
      </c>
      <c r="P150" s="24">
        <f t="shared" si="21"/>
        <v>2</v>
      </c>
      <c r="Q150" s="24">
        <f t="shared" si="21"/>
        <v>2</v>
      </c>
      <c r="R150" s="24">
        <f t="shared" si="21"/>
        <v>2</v>
      </c>
      <c r="S150" s="24">
        <f t="shared" si="21"/>
        <v>2</v>
      </c>
      <c r="T150" s="24">
        <f t="shared" si="21"/>
        <v>2</v>
      </c>
      <c r="U150" s="24">
        <f t="shared" si="21"/>
        <v>2</v>
      </c>
      <c r="V150" s="24">
        <f t="shared" si="21"/>
        <v>2</v>
      </c>
      <c r="W150" s="25" t="str">
        <f>CONCATENATE("1. pol. ",$H$146+1)</f>
        <v>1. pol. 2022</v>
      </c>
      <c r="X150" s="25">
        <v>3</v>
      </c>
      <c r="Y150" s="25" t="str">
        <f t="shared" si="22"/>
        <v/>
      </c>
      <c r="Z150" s="25" t="str">
        <f t="shared" si="23"/>
        <v/>
      </c>
    </row>
    <row r="151" spans="2:26" x14ac:dyDescent="0.35">
      <c r="B151" s="22" t="s">
        <v>50</v>
      </c>
      <c r="C151" s="100"/>
      <c r="D151" s="101"/>
      <c r="E151" s="102"/>
      <c r="F151" s="23"/>
      <c r="G151" s="23"/>
      <c r="H151" s="24">
        <f t="shared" si="21"/>
        <v>2</v>
      </c>
      <c r="I151" s="24">
        <f t="shared" si="21"/>
        <v>2</v>
      </c>
      <c r="J151" s="24">
        <f t="shared" si="21"/>
        <v>2</v>
      </c>
      <c r="K151" s="24">
        <f t="shared" si="21"/>
        <v>2</v>
      </c>
      <c r="L151" s="24">
        <f t="shared" si="21"/>
        <v>2</v>
      </c>
      <c r="M151" s="24">
        <f t="shared" si="21"/>
        <v>2</v>
      </c>
      <c r="N151" s="24">
        <f t="shared" si="21"/>
        <v>2</v>
      </c>
      <c r="O151" s="24">
        <f t="shared" si="21"/>
        <v>2</v>
      </c>
      <c r="P151" s="24">
        <f t="shared" si="21"/>
        <v>2</v>
      </c>
      <c r="Q151" s="24">
        <f t="shared" si="21"/>
        <v>2</v>
      </c>
      <c r="R151" s="24">
        <f t="shared" si="21"/>
        <v>2</v>
      </c>
      <c r="S151" s="24">
        <f t="shared" si="21"/>
        <v>2</v>
      </c>
      <c r="T151" s="24">
        <f t="shared" si="21"/>
        <v>2</v>
      </c>
      <c r="U151" s="24">
        <f t="shared" si="21"/>
        <v>2</v>
      </c>
      <c r="V151" s="24">
        <f t="shared" si="21"/>
        <v>2</v>
      </c>
      <c r="W151" s="25" t="str">
        <f>CONCATENATE("2. pol. ",$H$146+1)</f>
        <v>2. pol. 2022</v>
      </c>
      <c r="X151" s="25">
        <v>4</v>
      </c>
      <c r="Y151" s="25" t="str">
        <f t="shared" si="22"/>
        <v/>
      </c>
      <c r="Z151" s="25" t="str">
        <f t="shared" si="23"/>
        <v/>
      </c>
    </row>
    <row r="152" spans="2:26" x14ac:dyDescent="0.35">
      <c r="B152" s="22" t="s">
        <v>51</v>
      </c>
      <c r="C152" s="100"/>
      <c r="D152" s="101"/>
      <c r="E152" s="102"/>
      <c r="F152" s="23"/>
      <c r="G152" s="23"/>
      <c r="H152" s="24">
        <f t="shared" si="21"/>
        <v>2</v>
      </c>
      <c r="I152" s="24">
        <f t="shared" si="21"/>
        <v>2</v>
      </c>
      <c r="J152" s="24">
        <f t="shared" si="21"/>
        <v>2</v>
      </c>
      <c r="K152" s="24">
        <f t="shared" si="21"/>
        <v>2</v>
      </c>
      <c r="L152" s="24">
        <f t="shared" si="21"/>
        <v>2</v>
      </c>
      <c r="M152" s="24">
        <f t="shared" si="21"/>
        <v>2</v>
      </c>
      <c r="N152" s="24">
        <f t="shared" si="21"/>
        <v>2</v>
      </c>
      <c r="O152" s="24">
        <f t="shared" si="21"/>
        <v>2</v>
      </c>
      <c r="P152" s="24">
        <f t="shared" si="21"/>
        <v>2</v>
      </c>
      <c r="Q152" s="24">
        <f t="shared" si="21"/>
        <v>2</v>
      </c>
      <c r="R152" s="24">
        <f t="shared" si="21"/>
        <v>2</v>
      </c>
      <c r="S152" s="24">
        <f t="shared" si="21"/>
        <v>2</v>
      </c>
      <c r="T152" s="24">
        <f t="shared" si="21"/>
        <v>2</v>
      </c>
      <c r="U152" s="24">
        <f t="shared" si="21"/>
        <v>2</v>
      </c>
      <c r="V152" s="24">
        <f t="shared" si="21"/>
        <v>2</v>
      </c>
      <c r="W152" s="25" t="str">
        <f>CONCATENATE("1. pol. ",$H$146+2)</f>
        <v>1. pol. 2023</v>
      </c>
      <c r="X152" s="25">
        <v>5</v>
      </c>
      <c r="Y152" s="25" t="str">
        <f t="shared" si="22"/>
        <v/>
      </c>
      <c r="Z152" s="25" t="str">
        <f t="shared" si="23"/>
        <v/>
      </c>
    </row>
    <row r="153" spans="2:26" x14ac:dyDescent="0.35">
      <c r="B153" s="22" t="s">
        <v>52</v>
      </c>
      <c r="C153" s="100"/>
      <c r="D153" s="101"/>
      <c r="E153" s="102"/>
      <c r="F153" s="23"/>
      <c r="G153" s="23"/>
      <c r="H153" s="24">
        <f t="shared" si="21"/>
        <v>2</v>
      </c>
      <c r="I153" s="24">
        <f t="shared" si="21"/>
        <v>2</v>
      </c>
      <c r="J153" s="24" t="s">
        <v>114</v>
      </c>
      <c r="K153" s="24">
        <f t="shared" si="21"/>
        <v>2</v>
      </c>
      <c r="L153" s="24">
        <f t="shared" si="21"/>
        <v>2</v>
      </c>
      <c r="M153" s="24">
        <f t="shared" si="21"/>
        <v>2</v>
      </c>
      <c r="N153" s="24">
        <f t="shared" si="21"/>
        <v>2</v>
      </c>
      <c r="O153" s="24">
        <f t="shared" si="21"/>
        <v>2</v>
      </c>
      <c r="P153" s="24">
        <f t="shared" si="21"/>
        <v>2</v>
      </c>
      <c r="Q153" s="24">
        <f t="shared" si="21"/>
        <v>2</v>
      </c>
      <c r="R153" s="24">
        <f t="shared" si="21"/>
        <v>2</v>
      </c>
      <c r="S153" s="24">
        <f t="shared" si="21"/>
        <v>2</v>
      </c>
      <c r="T153" s="24">
        <f t="shared" si="21"/>
        <v>2</v>
      </c>
      <c r="U153" s="24">
        <f t="shared" si="21"/>
        <v>2</v>
      </c>
      <c r="V153" s="24">
        <f t="shared" si="21"/>
        <v>2</v>
      </c>
      <c r="W153" s="25" t="str">
        <f>CONCATENATE("2. pol. ",$H$146+2)</f>
        <v>2. pol. 2023</v>
      </c>
      <c r="X153" s="25">
        <v>6</v>
      </c>
      <c r="Y153" s="25" t="str">
        <f t="shared" si="22"/>
        <v/>
      </c>
      <c r="Z153" s="25" t="str">
        <f t="shared" si="23"/>
        <v/>
      </c>
    </row>
    <row r="154" spans="2:26" x14ac:dyDescent="0.35">
      <c r="B154" s="22" t="s">
        <v>53</v>
      </c>
      <c r="C154" s="100"/>
      <c r="D154" s="101"/>
      <c r="E154" s="102"/>
      <c r="F154" s="23"/>
      <c r="G154" s="23"/>
      <c r="H154" s="24">
        <f t="shared" si="21"/>
        <v>2</v>
      </c>
      <c r="I154" s="24">
        <f t="shared" si="21"/>
        <v>2</v>
      </c>
      <c r="J154" s="24">
        <f t="shared" si="21"/>
        <v>2</v>
      </c>
      <c r="K154" s="24">
        <f t="shared" si="21"/>
        <v>2</v>
      </c>
      <c r="L154" s="24">
        <f t="shared" si="21"/>
        <v>2</v>
      </c>
      <c r="M154" s="24">
        <f t="shared" si="21"/>
        <v>2</v>
      </c>
      <c r="N154" s="24">
        <f t="shared" si="21"/>
        <v>2</v>
      </c>
      <c r="O154" s="24">
        <f t="shared" si="21"/>
        <v>2</v>
      </c>
      <c r="P154" s="24">
        <f t="shared" si="21"/>
        <v>2</v>
      </c>
      <c r="Q154" s="24">
        <f t="shared" si="21"/>
        <v>2</v>
      </c>
      <c r="R154" s="24">
        <f t="shared" si="21"/>
        <v>2</v>
      </c>
      <c r="S154" s="24">
        <f t="shared" si="21"/>
        <v>2</v>
      </c>
      <c r="T154" s="24">
        <f t="shared" si="21"/>
        <v>2</v>
      </c>
      <c r="U154" s="24">
        <f t="shared" si="21"/>
        <v>2</v>
      </c>
      <c r="V154" s="24">
        <f t="shared" si="21"/>
        <v>2</v>
      </c>
      <c r="W154" s="25" t="str">
        <f>CONCATENATE("1. pol. ",$H$146+3)</f>
        <v>1. pol. 2024</v>
      </c>
      <c r="X154" s="25">
        <v>7</v>
      </c>
      <c r="Y154" s="25" t="str">
        <f t="shared" si="22"/>
        <v/>
      </c>
      <c r="Z154" s="25" t="str">
        <f t="shared" si="23"/>
        <v/>
      </c>
    </row>
    <row r="155" spans="2:26" x14ac:dyDescent="0.35">
      <c r="B155" s="22" t="s">
        <v>54</v>
      </c>
      <c r="C155" s="100"/>
      <c r="D155" s="101"/>
      <c r="E155" s="102"/>
      <c r="F155" s="23"/>
      <c r="G155" s="23"/>
      <c r="H155" s="24">
        <f t="shared" si="21"/>
        <v>2</v>
      </c>
      <c r="I155" s="24">
        <f t="shared" si="21"/>
        <v>2</v>
      </c>
      <c r="J155" s="24">
        <f t="shared" si="21"/>
        <v>2</v>
      </c>
      <c r="K155" s="24">
        <f t="shared" si="21"/>
        <v>2</v>
      </c>
      <c r="L155" s="24">
        <f t="shared" si="21"/>
        <v>2</v>
      </c>
      <c r="M155" s="24">
        <f t="shared" si="21"/>
        <v>2</v>
      </c>
      <c r="N155" s="24">
        <f t="shared" si="21"/>
        <v>2</v>
      </c>
      <c r="O155" s="24">
        <f t="shared" si="21"/>
        <v>2</v>
      </c>
      <c r="P155" s="24">
        <f t="shared" si="21"/>
        <v>2</v>
      </c>
      <c r="Q155" s="24">
        <f t="shared" si="21"/>
        <v>2</v>
      </c>
      <c r="R155" s="24">
        <f t="shared" si="21"/>
        <v>2</v>
      </c>
      <c r="S155" s="24">
        <f t="shared" si="21"/>
        <v>2</v>
      </c>
      <c r="T155" s="24">
        <f t="shared" si="21"/>
        <v>2</v>
      </c>
      <c r="U155" s="24">
        <f t="shared" si="21"/>
        <v>2</v>
      </c>
      <c r="V155" s="24">
        <f t="shared" si="21"/>
        <v>2</v>
      </c>
      <c r="W155" s="25" t="str">
        <f>CONCATENATE("2. pol. ",$H$146+3)</f>
        <v>2. pol. 2024</v>
      </c>
      <c r="X155" s="25">
        <v>8</v>
      </c>
      <c r="Y155" s="25" t="str">
        <f t="shared" si="22"/>
        <v/>
      </c>
      <c r="Z155" s="25" t="str">
        <f t="shared" si="23"/>
        <v/>
      </c>
    </row>
    <row r="156" spans="2:26" x14ac:dyDescent="0.35">
      <c r="B156" s="22" t="s">
        <v>55</v>
      </c>
      <c r="C156" s="100"/>
      <c r="D156" s="101"/>
      <c r="E156" s="102"/>
      <c r="F156" s="23"/>
      <c r="G156" s="23"/>
      <c r="H156" s="24">
        <f t="shared" si="21"/>
        <v>2</v>
      </c>
      <c r="I156" s="24">
        <f t="shared" si="21"/>
        <v>2</v>
      </c>
      <c r="J156" s="24">
        <f t="shared" si="21"/>
        <v>2</v>
      </c>
      <c r="K156" s="24">
        <f t="shared" si="21"/>
        <v>2</v>
      </c>
      <c r="L156" s="24">
        <f t="shared" si="21"/>
        <v>2</v>
      </c>
      <c r="M156" s="24">
        <f t="shared" si="21"/>
        <v>2</v>
      </c>
      <c r="N156" s="24">
        <f t="shared" si="21"/>
        <v>2</v>
      </c>
      <c r="O156" s="24">
        <f t="shared" si="21"/>
        <v>2</v>
      </c>
      <c r="P156" s="24">
        <f t="shared" si="21"/>
        <v>2</v>
      </c>
      <c r="Q156" s="24">
        <f t="shared" si="21"/>
        <v>2</v>
      </c>
      <c r="R156" s="24">
        <f t="shared" si="21"/>
        <v>2</v>
      </c>
      <c r="S156" s="24">
        <f t="shared" si="21"/>
        <v>2</v>
      </c>
      <c r="T156" s="24">
        <f t="shared" si="21"/>
        <v>2</v>
      </c>
      <c r="U156" s="24">
        <f t="shared" si="21"/>
        <v>2</v>
      </c>
      <c r="V156" s="24">
        <f t="shared" si="21"/>
        <v>2</v>
      </c>
      <c r="W156" s="25" t="str">
        <f>CONCATENATE("1. pol. ",$H$146+4)</f>
        <v>1. pol. 2025</v>
      </c>
      <c r="X156" s="25">
        <v>9</v>
      </c>
      <c r="Y156" s="25" t="str">
        <f t="shared" si="22"/>
        <v/>
      </c>
      <c r="Z156" s="25" t="str">
        <f t="shared" si="23"/>
        <v/>
      </c>
    </row>
    <row r="157" spans="2:26" x14ac:dyDescent="0.35">
      <c r="B157" s="22" t="s">
        <v>56</v>
      </c>
      <c r="C157" s="100"/>
      <c r="D157" s="101"/>
      <c r="E157" s="102"/>
      <c r="F157" s="23"/>
      <c r="G157" s="23"/>
      <c r="H157" s="24">
        <f t="shared" si="21"/>
        <v>2</v>
      </c>
      <c r="I157" s="24">
        <f t="shared" si="21"/>
        <v>2</v>
      </c>
      <c r="J157" s="24">
        <f t="shared" si="21"/>
        <v>2</v>
      </c>
      <c r="K157" s="24">
        <f t="shared" si="21"/>
        <v>2</v>
      </c>
      <c r="L157" s="24">
        <f t="shared" si="21"/>
        <v>2</v>
      </c>
      <c r="M157" s="24">
        <f t="shared" si="21"/>
        <v>2</v>
      </c>
      <c r="N157" s="24">
        <f t="shared" si="21"/>
        <v>2</v>
      </c>
      <c r="O157" s="24">
        <f t="shared" si="21"/>
        <v>2</v>
      </c>
      <c r="P157" s="24">
        <f t="shared" si="21"/>
        <v>2</v>
      </c>
      <c r="Q157" s="24">
        <f t="shared" si="21"/>
        <v>2</v>
      </c>
      <c r="R157" s="24">
        <f t="shared" si="21"/>
        <v>2</v>
      </c>
      <c r="S157" s="24">
        <f t="shared" si="21"/>
        <v>2</v>
      </c>
      <c r="T157" s="24">
        <f t="shared" si="21"/>
        <v>2</v>
      </c>
      <c r="U157" s="24">
        <f t="shared" si="21"/>
        <v>2</v>
      </c>
      <c r="V157" s="24">
        <f t="shared" si="21"/>
        <v>2</v>
      </c>
      <c r="W157" s="25" t="str">
        <f>CONCATENATE("2. pol. ",$H$146+4)</f>
        <v>2. pol. 2025</v>
      </c>
      <c r="X157" s="25">
        <v>10</v>
      </c>
      <c r="Y157" s="25" t="str">
        <f t="shared" si="22"/>
        <v/>
      </c>
      <c r="Z157" s="25" t="str">
        <f t="shared" si="23"/>
        <v/>
      </c>
    </row>
    <row r="158" spans="2:26" x14ac:dyDescent="0.35">
      <c r="B158" s="22" t="s">
        <v>57</v>
      </c>
      <c r="C158" s="100"/>
      <c r="D158" s="101"/>
      <c r="E158" s="102"/>
      <c r="F158" s="23"/>
      <c r="G158" s="23"/>
      <c r="H158" s="24">
        <f t="shared" ref="H158:V167" si="24">IF(OR(H$144=$Y158,H$144=$Z158,AND(H$144&gt;$Y158,H$144&lt;$Z158)),1,2)</f>
        <v>2</v>
      </c>
      <c r="I158" s="24">
        <f t="shared" si="24"/>
        <v>2</v>
      </c>
      <c r="J158" s="24">
        <f t="shared" si="24"/>
        <v>2</v>
      </c>
      <c r="K158" s="24">
        <f t="shared" si="24"/>
        <v>2</v>
      </c>
      <c r="L158" s="24">
        <f t="shared" si="24"/>
        <v>2</v>
      </c>
      <c r="M158" s="24">
        <f t="shared" si="24"/>
        <v>2</v>
      </c>
      <c r="N158" s="24">
        <f t="shared" si="24"/>
        <v>2</v>
      </c>
      <c r="O158" s="24">
        <f t="shared" si="24"/>
        <v>2</v>
      </c>
      <c r="P158" s="24">
        <f t="shared" si="24"/>
        <v>2</v>
      </c>
      <c r="Q158" s="24">
        <f t="shared" si="24"/>
        <v>2</v>
      </c>
      <c r="R158" s="24">
        <f t="shared" si="24"/>
        <v>2</v>
      </c>
      <c r="S158" s="24">
        <f t="shared" si="24"/>
        <v>2</v>
      </c>
      <c r="T158" s="24">
        <f t="shared" si="24"/>
        <v>2</v>
      </c>
      <c r="U158" s="24">
        <f t="shared" si="24"/>
        <v>2</v>
      </c>
      <c r="V158" s="24">
        <f t="shared" si="24"/>
        <v>2</v>
      </c>
      <c r="W158" s="25" t="str">
        <f>CONCATENATE("1. pol. ",$H$146+5)</f>
        <v>1. pol. 2026</v>
      </c>
      <c r="X158" s="25">
        <v>11</v>
      </c>
      <c r="Y158" s="25" t="str">
        <f t="shared" si="22"/>
        <v/>
      </c>
      <c r="Z158" s="25" t="str">
        <f t="shared" si="23"/>
        <v/>
      </c>
    </row>
    <row r="159" spans="2:26" x14ac:dyDescent="0.35">
      <c r="B159" s="22" t="s">
        <v>58</v>
      </c>
      <c r="C159" s="100"/>
      <c r="D159" s="101"/>
      <c r="E159" s="102"/>
      <c r="F159" s="23"/>
      <c r="G159" s="23"/>
      <c r="H159" s="24">
        <f t="shared" si="24"/>
        <v>2</v>
      </c>
      <c r="I159" s="24">
        <f t="shared" si="24"/>
        <v>2</v>
      </c>
      <c r="J159" s="24">
        <f t="shared" si="24"/>
        <v>2</v>
      </c>
      <c r="K159" s="24">
        <f t="shared" si="24"/>
        <v>2</v>
      </c>
      <c r="L159" s="24">
        <f t="shared" si="24"/>
        <v>2</v>
      </c>
      <c r="M159" s="24">
        <f t="shared" si="24"/>
        <v>2</v>
      </c>
      <c r="N159" s="24">
        <f t="shared" si="24"/>
        <v>2</v>
      </c>
      <c r="O159" s="24">
        <f t="shared" si="24"/>
        <v>2</v>
      </c>
      <c r="P159" s="24">
        <f t="shared" si="24"/>
        <v>2</v>
      </c>
      <c r="Q159" s="24">
        <f t="shared" si="24"/>
        <v>2</v>
      </c>
      <c r="R159" s="24">
        <f t="shared" si="24"/>
        <v>2</v>
      </c>
      <c r="S159" s="24">
        <f t="shared" si="24"/>
        <v>2</v>
      </c>
      <c r="T159" s="24">
        <f t="shared" si="24"/>
        <v>2</v>
      </c>
      <c r="U159" s="24">
        <f t="shared" si="24"/>
        <v>2</v>
      </c>
      <c r="V159" s="24">
        <f t="shared" si="24"/>
        <v>2</v>
      </c>
      <c r="W159" s="25" t="str">
        <f>CONCATENATE("2. pol. ",$H$146+5)</f>
        <v>2. pol. 2026</v>
      </c>
      <c r="X159" s="25">
        <v>12</v>
      </c>
      <c r="Y159" s="25" t="str">
        <f t="shared" si="22"/>
        <v/>
      </c>
      <c r="Z159" s="25" t="str">
        <f t="shared" si="23"/>
        <v/>
      </c>
    </row>
    <row r="160" spans="2:26" x14ac:dyDescent="0.35">
      <c r="B160" s="22" t="s">
        <v>59</v>
      </c>
      <c r="C160" s="100"/>
      <c r="D160" s="101"/>
      <c r="E160" s="102"/>
      <c r="F160" s="23"/>
      <c r="G160" s="23"/>
      <c r="H160" s="24">
        <f t="shared" si="24"/>
        <v>2</v>
      </c>
      <c r="I160" s="24">
        <f t="shared" si="24"/>
        <v>2</v>
      </c>
      <c r="J160" s="24">
        <f t="shared" si="24"/>
        <v>2</v>
      </c>
      <c r="K160" s="24">
        <f t="shared" si="24"/>
        <v>2</v>
      </c>
      <c r="L160" s="24">
        <f t="shared" si="24"/>
        <v>2</v>
      </c>
      <c r="M160" s="24">
        <f t="shared" si="24"/>
        <v>2</v>
      </c>
      <c r="N160" s="24">
        <f t="shared" si="24"/>
        <v>2</v>
      </c>
      <c r="O160" s="24">
        <f t="shared" si="24"/>
        <v>2</v>
      </c>
      <c r="P160" s="24">
        <f t="shared" si="24"/>
        <v>2</v>
      </c>
      <c r="Q160" s="24">
        <f t="shared" si="24"/>
        <v>2</v>
      </c>
      <c r="R160" s="24">
        <f t="shared" si="24"/>
        <v>2</v>
      </c>
      <c r="S160" s="24">
        <f t="shared" si="24"/>
        <v>2</v>
      </c>
      <c r="T160" s="24">
        <f t="shared" si="24"/>
        <v>2</v>
      </c>
      <c r="U160" s="24">
        <f t="shared" si="24"/>
        <v>2</v>
      </c>
      <c r="V160" s="24">
        <f t="shared" si="24"/>
        <v>2</v>
      </c>
      <c r="W160" s="25" t="str">
        <f>CONCATENATE("1. pol. ",$H$146+6)</f>
        <v>1. pol. 2027</v>
      </c>
      <c r="X160" s="25">
        <v>13</v>
      </c>
      <c r="Y160" s="25" t="str">
        <f t="shared" si="22"/>
        <v/>
      </c>
      <c r="Z160" s="25" t="str">
        <f t="shared" si="23"/>
        <v/>
      </c>
    </row>
    <row r="161" spans="2:26" x14ac:dyDescent="0.35">
      <c r="B161" s="22" t="s">
        <v>60</v>
      </c>
      <c r="C161" s="100"/>
      <c r="D161" s="101"/>
      <c r="E161" s="102"/>
      <c r="F161" s="23"/>
      <c r="G161" s="23"/>
      <c r="H161" s="24">
        <f t="shared" si="24"/>
        <v>2</v>
      </c>
      <c r="I161" s="24">
        <f t="shared" si="24"/>
        <v>2</v>
      </c>
      <c r="J161" s="24">
        <f t="shared" si="24"/>
        <v>2</v>
      </c>
      <c r="K161" s="24">
        <f t="shared" si="24"/>
        <v>2</v>
      </c>
      <c r="L161" s="24">
        <f t="shared" si="24"/>
        <v>2</v>
      </c>
      <c r="M161" s="24">
        <f t="shared" si="24"/>
        <v>2</v>
      </c>
      <c r="N161" s="24">
        <f t="shared" si="24"/>
        <v>2</v>
      </c>
      <c r="O161" s="24">
        <f t="shared" si="24"/>
        <v>2</v>
      </c>
      <c r="P161" s="24">
        <f t="shared" si="24"/>
        <v>2</v>
      </c>
      <c r="Q161" s="24">
        <f t="shared" si="24"/>
        <v>2</v>
      </c>
      <c r="R161" s="24">
        <f t="shared" si="24"/>
        <v>2</v>
      </c>
      <c r="S161" s="24">
        <f t="shared" si="24"/>
        <v>2</v>
      </c>
      <c r="T161" s="24">
        <f t="shared" si="24"/>
        <v>2</v>
      </c>
      <c r="U161" s="24">
        <f t="shared" si="24"/>
        <v>2</v>
      </c>
      <c r="V161" s="24">
        <f t="shared" si="24"/>
        <v>2</v>
      </c>
      <c r="W161" s="25" t="str">
        <f>CONCATENATE("2. pol. ",$H$146+6)</f>
        <v>2. pol. 2027</v>
      </c>
      <c r="X161" s="25">
        <v>14</v>
      </c>
      <c r="Y161" s="25" t="str">
        <f t="shared" si="22"/>
        <v/>
      </c>
      <c r="Z161" s="25" t="str">
        <f t="shared" si="23"/>
        <v/>
      </c>
    </row>
    <row r="162" spans="2:26" x14ac:dyDescent="0.35">
      <c r="B162" s="22" t="s">
        <v>61</v>
      </c>
      <c r="C162" s="100"/>
      <c r="D162" s="101"/>
      <c r="E162" s="102"/>
      <c r="F162" s="23"/>
      <c r="G162" s="23"/>
      <c r="H162" s="24">
        <f t="shared" si="24"/>
        <v>2</v>
      </c>
      <c r="I162" s="24">
        <f t="shared" si="24"/>
        <v>2</v>
      </c>
      <c r="J162" s="24">
        <f t="shared" si="24"/>
        <v>2</v>
      </c>
      <c r="K162" s="24">
        <f t="shared" si="24"/>
        <v>2</v>
      </c>
      <c r="L162" s="24">
        <f t="shared" si="24"/>
        <v>2</v>
      </c>
      <c r="M162" s="24">
        <f t="shared" si="24"/>
        <v>2</v>
      </c>
      <c r="N162" s="24">
        <f t="shared" si="24"/>
        <v>2</v>
      </c>
      <c r="O162" s="24">
        <f t="shared" si="24"/>
        <v>2</v>
      </c>
      <c r="P162" s="24">
        <f t="shared" si="24"/>
        <v>2</v>
      </c>
      <c r="Q162" s="24">
        <f t="shared" si="24"/>
        <v>2</v>
      </c>
      <c r="R162" s="24">
        <f t="shared" si="24"/>
        <v>2</v>
      </c>
      <c r="S162" s="24">
        <f t="shared" si="24"/>
        <v>2</v>
      </c>
      <c r="T162" s="24">
        <f t="shared" si="24"/>
        <v>2</v>
      </c>
      <c r="U162" s="24">
        <f t="shared" si="24"/>
        <v>2</v>
      </c>
      <c r="V162" s="24">
        <f t="shared" si="24"/>
        <v>2</v>
      </c>
      <c r="W162" s="25" t="str">
        <f>CONCATENATE("1. pol. ",$H$146+7)</f>
        <v>1. pol. 2028</v>
      </c>
      <c r="X162" s="25">
        <v>15</v>
      </c>
      <c r="Y162" s="25" t="str">
        <f t="shared" si="22"/>
        <v/>
      </c>
      <c r="Z162" s="25" t="str">
        <f t="shared" si="23"/>
        <v/>
      </c>
    </row>
    <row r="163" spans="2:26" x14ac:dyDescent="0.35">
      <c r="B163" s="22" t="s">
        <v>62</v>
      </c>
      <c r="C163" s="100"/>
      <c r="D163" s="101"/>
      <c r="E163" s="102"/>
      <c r="F163" s="23"/>
      <c r="G163" s="23"/>
      <c r="H163" s="24">
        <f t="shared" si="24"/>
        <v>2</v>
      </c>
      <c r="I163" s="24">
        <f t="shared" si="24"/>
        <v>2</v>
      </c>
      <c r="J163" s="24">
        <f t="shared" si="24"/>
        <v>2</v>
      </c>
      <c r="K163" s="24">
        <f t="shared" si="24"/>
        <v>2</v>
      </c>
      <c r="L163" s="24">
        <f t="shared" si="24"/>
        <v>2</v>
      </c>
      <c r="M163" s="24">
        <f t="shared" si="24"/>
        <v>2</v>
      </c>
      <c r="N163" s="24">
        <f t="shared" si="24"/>
        <v>2</v>
      </c>
      <c r="O163" s="24">
        <f t="shared" si="24"/>
        <v>2</v>
      </c>
      <c r="P163" s="24">
        <f t="shared" si="24"/>
        <v>2</v>
      </c>
      <c r="Q163" s="24">
        <f t="shared" si="24"/>
        <v>2</v>
      </c>
      <c r="R163" s="24">
        <f t="shared" si="24"/>
        <v>2</v>
      </c>
      <c r="S163" s="24">
        <f t="shared" si="24"/>
        <v>2</v>
      </c>
      <c r="T163" s="24">
        <f t="shared" si="24"/>
        <v>2</v>
      </c>
      <c r="U163" s="24">
        <f t="shared" si="24"/>
        <v>2</v>
      </c>
      <c r="V163" s="24">
        <f t="shared" si="24"/>
        <v>2</v>
      </c>
    </row>
    <row r="164" spans="2:26" x14ac:dyDescent="0.35">
      <c r="B164" s="22" t="s">
        <v>63</v>
      </c>
      <c r="C164" s="100"/>
      <c r="D164" s="101"/>
      <c r="E164" s="102"/>
      <c r="F164" s="23"/>
      <c r="G164" s="23"/>
      <c r="H164" s="24">
        <f t="shared" si="24"/>
        <v>2</v>
      </c>
      <c r="I164" s="24">
        <f t="shared" si="24"/>
        <v>2</v>
      </c>
      <c r="J164" s="24">
        <f t="shared" si="24"/>
        <v>2</v>
      </c>
      <c r="K164" s="24">
        <f t="shared" si="24"/>
        <v>2</v>
      </c>
      <c r="L164" s="24">
        <f t="shared" si="24"/>
        <v>2</v>
      </c>
      <c r="M164" s="24">
        <f t="shared" si="24"/>
        <v>2</v>
      </c>
      <c r="N164" s="24">
        <f t="shared" si="24"/>
        <v>2</v>
      </c>
      <c r="O164" s="24">
        <f t="shared" si="24"/>
        <v>2</v>
      </c>
      <c r="P164" s="24">
        <f t="shared" si="24"/>
        <v>2</v>
      </c>
      <c r="Q164" s="24">
        <f t="shared" si="24"/>
        <v>2</v>
      </c>
      <c r="R164" s="24">
        <f t="shared" si="24"/>
        <v>2</v>
      </c>
      <c r="S164" s="24">
        <f t="shared" si="24"/>
        <v>2</v>
      </c>
      <c r="T164" s="24">
        <f t="shared" si="24"/>
        <v>2</v>
      </c>
      <c r="U164" s="24">
        <f t="shared" si="24"/>
        <v>2</v>
      </c>
      <c r="V164" s="24">
        <f t="shared" si="24"/>
        <v>2</v>
      </c>
    </row>
    <row r="165" spans="2:26" x14ac:dyDescent="0.35">
      <c r="B165" s="22" t="s">
        <v>64</v>
      </c>
      <c r="C165" s="100"/>
      <c r="D165" s="101"/>
      <c r="E165" s="102"/>
      <c r="F165" s="23"/>
      <c r="G165" s="23"/>
      <c r="H165" s="24">
        <f t="shared" si="24"/>
        <v>2</v>
      </c>
      <c r="I165" s="24">
        <f t="shared" si="24"/>
        <v>2</v>
      </c>
      <c r="J165" s="24">
        <f t="shared" si="24"/>
        <v>2</v>
      </c>
      <c r="K165" s="24">
        <f t="shared" si="24"/>
        <v>2</v>
      </c>
      <c r="L165" s="24">
        <f t="shared" si="24"/>
        <v>2</v>
      </c>
      <c r="M165" s="24">
        <f t="shared" si="24"/>
        <v>2</v>
      </c>
      <c r="N165" s="24">
        <f t="shared" si="24"/>
        <v>2</v>
      </c>
      <c r="O165" s="24">
        <f t="shared" si="24"/>
        <v>2</v>
      </c>
      <c r="P165" s="24">
        <f t="shared" si="24"/>
        <v>2</v>
      </c>
      <c r="Q165" s="24">
        <f t="shared" si="24"/>
        <v>2</v>
      </c>
      <c r="R165" s="24">
        <f t="shared" si="24"/>
        <v>2</v>
      </c>
      <c r="S165" s="24">
        <f t="shared" si="24"/>
        <v>2</v>
      </c>
      <c r="T165" s="24">
        <f t="shared" si="24"/>
        <v>2</v>
      </c>
      <c r="U165" s="24">
        <f t="shared" si="24"/>
        <v>2</v>
      </c>
      <c r="V165" s="24">
        <f t="shared" si="24"/>
        <v>2</v>
      </c>
    </row>
    <row r="166" spans="2:26" x14ac:dyDescent="0.35">
      <c r="B166" s="22" t="s">
        <v>65</v>
      </c>
      <c r="C166" s="100"/>
      <c r="D166" s="101"/>
      <c r="E166" s="102"/>
      <c r="F166" s="23"/>
      <c r="G166" s="23"/>
      <c r="H166" s="24">
        <f t="shared" si="24"/>
        <v>2</v>
      </c>
      <c r="I166" s="24">
        <f t="shared" si="24"/>
        <v>2</v>
      </c>
      <c r="J166" s="24">
        <f t="shared" si="24"/>
        <v>2</v>
      </c>
      <c r="K166" s="24">
        <f t="shared" si="24"/>
        <v>2</v>
      </c>
      <c r="L166" s="24">
        <f t="shared" si="24"/>
        <v>2</v>
      </c>
      <c r="M166" s="24">
        <f t="shared" si="24"/>
        <v>2</v>
      </c>
      <c r="N166" s="24">
        <f t="shared" si="24"/>
        <v>2</v>
      </c>
      <c r="O166" s="24">
        <f t="shared" si="24"/>
        <v>2</v>
      </c>
      <c r="P166" s="24">
        <f t="shared" si="24"/>
        <v>2</v>
      </c>
      <c r="Q166" s="24">
        <f t="shared" si="24"/>
        <v>2</v>
      </c>
      <c r="R166" s="24">
        <f t="shared" si="24"/>
        <v>2</v>
      </c>
      <c r="S166" s="24">
        <f t="shared" si="24"/>
        <v>2</v>
      </c>
      <c r="T166" s="24">
        <f t="shared" si="24"/>
        <v>2</v>
      </c>
      <c r="U166" s="24">
        <f t="shared" si="24"/>
        <v>2</v>
      </c>
      <c r="V166" s="24">
        <f t="shared" si="24"/>
        <v>2</v>
      </c>
    </row>
    <row r="167" spans="2:26" x14ac:dyDescent="0.35">
      <c r="B167" s="22" t="s">
        <v>66</v>
      </c>
      <c r="C167" s="100"/>
      <c r="D167" s="101"/>
      <c r="E167" s="102"/>
      <c r="F167" s="23"/>
      <c r="G167" s="23"/>
      <c r="H167" s="24">
        <f t="shared" si="24"/>
        <v>2</v>
      </c>
      <c r="I167" s="24">
        <f t="shared" si="24"/>
        <v>2</v>
      </c>
      <c r="J167" s="24">
        <f t="shared" si="24"/>
        <v>2</v>
      </c>
      <c r="K167" s="24">
        <f t="shared" si="24"/>
        <v>2</v>
      </c>
      <c r="L167" s="24">
        <f t="shared" si="24"/>
        <v>2</v>
      </c>
      <c r="M167" s="24">
        <f t="shared" si="24"/>
        <v>2</v>
      </c>
      <c r="N167" s="24">
        <f t="shared" si="24"/>
        <v>2</v>
      </c>
      <c r="O167" s="24">
        <f t="shared" si="24"/>
        <v>2</v>
      </c>
      <c r="P167" s="24">
        <f t="shared" si="24"/>
        <v>2</v>
      </c>
      <c r="Q167" s="24">
        <f t="shared" si="24"/>
        <v>2</v>
      </c>
      <c r="R167" s="24">
        <f t="shared" si="24"/>
        <v>2</v>
      </c>
      <c r="S167" s="24">
        <f t="shared" si="24"/>
        <v>2</v>
      </c>
      <c r="T167" s="24">
        <f t="shared" si="24"/>
        <v>2</v>
      </c>
      <c r="U167" s="24">
        <f t="shared" si="24"/>
        <v>2</v>
      </c>
      <c r="V167" s="24">
        <f t="shared" si="24"/>
        <v>2</v>
      </c>
    </row>
    <row r="168" spans="2:26" x14ac:dyDescent="0.35">
      <c r="B168" s="12"/>
      <c r="C168" s="12"/>
    </row>
    <row r="169" spans="2:26" ht="18.5" x14ac:dyDescent="0.35">
      <c r="B169" s="13" t="s">
        <v>148</v>
      </c>
    </row>
    <row r="170" spans="2:26" x14ac:dyDescent="0.35">
      <c r="B170" s="84" t="s">
        <v>110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</row>
    <row r="171" spans="2:26" ht="20.25" customHeight="1" x14ac:dyDescent="0.35">
      <c r="B171" s="9" t="s">
        <v>2</v>
      </c>
      <c r="H171" s="10"/>
      <c r="V171" s="11" t="str">
        <f>CONCATENATE("Napsáno ",LEN(B172)," z 900 znaků")</f>
        <v>Napsáno 0 z 900 znaků</v>
      </c>
    </row>
    <row r="172" spans="2:26" ht="150" customHeight="1" x14ac:dyDescent="0.35">
      <c r="B172" s="80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2"/>
    </row>
    <row r="173" spans="2:26" x14ac:dyDescent="0.35">
      <c r="B173" s="12"/>
      <c r="C173" s="12"/>
    </row>
    <row r="174" spans="2:26" ht="18.5" x14ac:dyDescent="0.35">
      <c r="B174" s="13" t="s">
        <v>149</v>
      </c>
    </row>
    <row r="175" spans="2:26" ht="36" customHeight="1" x14ac:dyDescent="0.35">
      <c r="B175" s="84" t="s">
        <v>67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</row>
    <row r="176" spans="2:26" ht="20.25" customHeight="1" x14ac:dyDescent="0.35">
      <c r="B176" s="9" t="s">
        <v>2</v>
      </c>
      <c r="H176" s="10"/>
      <c r="V176" s="11" t="str">
        <f>CONCATENATE("Napsáno ",LEN(B177)," z 900 znaků")</f>
        <v>Napsáno 0 z 900 znaků</v>
      </c>
    </row>
    <row r="177" spans="2:22" ht="150" customHeight="1" x14ac:dyDescent="0.35">
      <c r="B177" s="80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2"/>
    </row>
    <row r="179" spans="2:22" ht="18.5" x14ac:dyDescent="0.35">
      <c r="B179" s="13" t="s">
        <v>150</v>
      </c>
    </row>
    <row r="180" spans="2:22" ht="33.75" customHeight="1" x14ac:dyDescent="0.35">
      <c r="B180" s="84" t="s">
        <v>68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2:22" ht="18.75" customHeight="1" x14ac:dyDescent="0.35">
      <c r="B181" s="9" t="s">
        <v>2</v>
      </c>
      <c r="H181" s="10"/>
      <c r="V181" s="11" t="str">
        <f>CONCATENATE("Napsáno ",LEN(B182)," z 900 znaků")</f>
        <v>Napsáno 0 z 900 znaků</v>
      </c>
    </row>
    <row r="182" spans="2:22" ht="150" customHeight="1" x14ac:dyDescent="0.35"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2"/>
    </row>
    <row r="184" spans="2:22" x14ac:dyDescent="0.35">
      <c r="B184" s="103" t="s">
        <v>81</v>
      </c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27"/>
      <c r="N184" s="27"/>
      <c r="O184" s="27"/>
      <c r="P184" s="27"/>
      <c r="Q184" s="27"/>
      <c r="R184" s="27"/>
      <c r="S184" s="27"/>
      <c r="T184" s="27"/>
      <c r="U184" s="27"/>
      <c r="V184" s="27"/>
    </row>
    <row r="185" spans="2:22" ht="29.25" customHeight="1" x14ac:dyDescent="0.35">
      <c r="B185" s="79" t="s">
        <v>14</v>
      </c>
      <c r="C185" s="79"/>
      <c r="D185" s="79"/>
      <c r="E185" s="79" t="s">
        <v>15</v>
      </c>
      <c r="F185" s="79"/>
      <c r="G185" s="79" t="s">
        <v>16</v>
      </c>
      <c r="H185" s="79"/>
      <c r="I185" s="79" t="s">
        <v>17</v>
      </c>
      <c r="J185" s="79"/>
      <c r="K185" s="79" t="s">
        <v>18</v>
      </c>
      <c r="L185" s="79"/>
      <c r="M185" s="79" t="s">
        <v>19</v>
      </c>
      <c r="N185" s="79"/>
      <c r="O185" s="79" t="s">
        <v>20</v>
      </c>
      <c r="P185" s="79"/>
      <c r="Q185" s="119"/>
      <c r="R185" s="119"/>
      <c r="S185" s="117"/>
      <c r="T185" s="117"/>
      <c r="U185" s="117"/>
      <c r="V185" s="117"/>
    </row>
    <row r="186" spans="2:22" ht="30" customHeight="1" x14ac:dyDescent="0.35">
      <c r="B186" s="122" t="s">
        <v>75</v>
      </c>
      <c r="C186" s="120" t="s">
        <v>74</v>
      </c>
      <c r="D186" s="121"/>
      <c r="E186" s="99">
        <f>SUM('Zadavatel (Nositel):Partner 10'!E192)</f>
        <v>0</v>
      </c>
      <c r="F186" s="99"/>
      <c r="G186" s="99">
        <f>SUM('Zadavatel (Nositel):Partner 10'!G192)</f>
        <v>0</v>
      </c>
      <c r="H186" s="99"/>
      <c r="I186" s="99">
        <f>SUM('Zadavatel (Nositel):Partner 10'!I192)</f>
        <v>0</v>
      </c>
      <c r="J186" s="99"/>
      <c r="K186" s="99">
        <f>SUM('Zadavatel (Nositel):Partner 10'!K192)</f>
        <v>0</v>
      </c>
      <c r="L186" s="99"/>
      <c r="M186" s="99">
        <f>SUM('Zadavatel (Nositel):Partner 10'!M192)</f>
        <v>0</v>
      </c>
      <c r="N186" s="99"/>
      <c r="O186" s="99">
        <f>SUM('Zadavatel (Nositel):Partner 10'!O192)</f>
        <v>0</v>
      </c>
      <c r="P186" s="99"/>
      <c r="Q186" s="117"/>
      <c r="R186" s="117"/>
      <c r="S186" s="117"/>
      <c r="T186" s="117"/>
      <c r="U186" s="118"/>
      <c r="V186" s="118"/>
    </row>
    <row r="187" spans="2:22" ht="30" customHeight="1" x14ac:dyDescent="0.35">
      <c r="B187" s="122"/>
      <c r="C187" s="120" t="s">
        <v>73</v>
      </c>
      <c r="D187" s="121"/>
      <c r="E187" s="99">
        <f>SUM('Zadavatel (Nositel):Partner 10'!E193)</f>
        <v>0</v>
      </c>
      <c r="F187" s="99"/>
      <c r="G187" s="99">
        <f>SUM('Zadavatel (Nositel):Partner 10'!G193)</f>
        <v>0</v>
      </c>
      <c r="H187" s="99"/>
      <c r="I187" s="99">
        <f>SUM('Zadavatel (Nositel):Partner 10'!I193)</f>
        <v>0</v>
      </c>
      <c r="J187" s="99"/>
      <c r="K187" s="99">
        <f>SUM('Zadavatel (Nositel):Partner 10'!K193)</f>
        <v>0</v>
      </c>
      <c r="L187" s="99"/>
      <c r="M187" s="99">
        <f>SUM('Zadavatel (Nositel):Partner 10'!M193)</f>
        <v>0</v>
      </c>
      <c r="N187" s="99"/>
      <c r="O187" s="99">
        <f>SUM('Zadavatel (Nositel):Partner 10'!O193)</f>
        <v>0</v>
      </c>
      <c r="P187" s="99"/>
      <c r="Q187" s="119"/>
      <c r="R187" s="119"/>
      <c r="S187" s="117"/>
      <c r="T187" s="117"/>
      <c r="U187" s="118"/>
      <c r="V187" s="118"/>
    </row>
    <row r="188" spans="2:22" ht="30" customHeight="1" x14ac:dyDescent="0.35">
      <c r="B188" s="122"/>
      <c r="C188" s="124" t="s">
        <v>76</v>
      </c>
      <c r="D188" s="124"/>
      <c r="E188" s="125">
        <f>SUM(E186:F187)</f>
        <v>0</v>
      </c>
      <c r="F188" s="125"/>
      <c r="G188" s="125">
        <f>SUM(G186:H187)</f>
        <v>0</v>
      </c>
      <c r="H188" s="125"/>
      <c r="I188" s="125">
        <f>SUM(I186:J187)</f>
        <v>0</v>
      </c>
      <c r="J188" s="125"/>
      <c r="K188" s="125">
        <f>SUM(K186:L187)</f>
        <v>0</v>
      </c>
      <c r="L188" s="125"/>
      <c r="M188" s="125">
        <f>SUM(M186:N187)</f>
        <v>0</v>
      </c>
      <c r="N188" s="125"/>
      <c r="O188" s="125">
        <f>SUM(O186:P187)</f>
        <v>0</v>
      </c>
      <c r="P188" s="125"/>
      <c r="Q188" s="117"/>
      <c r="R188" s="117"/>
      <c r="S188" s="117"/>
      <c r="T188" s="117"/>
      <c r="U188" s="126"/>
      <c r="V188" s="126"/>
    </row>
    <row r="189" spans="2:22" ht="30" customHeight="1" x14ac:dyDescent="0.35">
      <c r="B189" s="122" t="s">
        <v>89</v>
      </c>
      <c r="C189" s="123" t="s">
        <v>77</v>
      </c>
      <c r="D189" s="123"/>
      <c r="E189" s="99">
        <f>SUM('Zadavatel (Nositel):Partner 10'!E195)</f>
        <v>0</v>
      </c>
      <c r="F189" s="99"/>
      <c r="G189" s="99">
        <f>SUM('Zadavatel (Nositel):Partner 10'!G195)</f>
        <v>0</v>
      </c>
      <c r="H189" s="99"/>
      <c r="I189" s="99">
        <f>SUM('Zadavatel (Nositel):Partner 10'!I195)</f>
        <v>0</v>
      </c>
      <c r="J189" s="99"/>
      <c r="K189" s="99">
        <f>SUM('Zadavatel (Nositel):Partner 10'!K195)</f>
        <v>0</v>
      </c>
      <c r="L189" s="99"/>
      <c r="M189" s="99">
        <f>SUM('Zadavatel (Nositel):Partner 10'!M195)</f>
        <v>0</v>
      </c>
      <c r="N189" s="99"/>
      <c r="O189" s="99">
        <f>SUM('Zadavatel (Nositel):Partner 10'!O195)</f>
        <v>0</v>
      </c>
      <c r="P189" s="99"/>
      <c r="Q189" s="118"/>
      <c r="R189" s="118"/>
      <c r="S189" s="118"/>
      <c r="T189" s="118"/>
      <c r="U189" s="118"/>
      <c r="V189" s="118"/>
    </row>
    <row r="190" spans="2:22" ht="30" customHeight="1" x14ac:dyDescent="0.35">
      <c r="B190" s="122"/>
      <c r="C190" s="123" t="s">
        <v>78</v>
      </c>
      <c r="D190" s="123"/>
      <c r="E190" s="99">
        <f>SUM('Zadavatel (Nositel):Partner 10'!E196)</f>
        <v>0</v>
      </c>
      <c r="F190" s="99"/>
      <c r="G190" s="99">
        <f>SUM('Zadavatel (Nositel):Partner 10'!G196)</f>
        <v>0</v>
      </c>
      <c r="H190" s="99"/>
      <c r="I190" s="99">
        <f>SUM('Zadavatel (Nositel):Partner 10'!I196)</f>
        <v>0</v>
      </c>
      <c r="J190" s="99"/>
      <c r="K190" s="99">
        <f>SUM('Zadavatel (Nositel):Partner 10'!K196)</f>
        <v>0</v>
      </c>
      <c r="L190" s="99"/>
      <c r="M190" s="99">
        <f>SUM('Zadavatel (Nositel):Partner 10'!M196)</f>
        <v>0</v>
      </c>
      <c r="N190" s="99"/>
      <c r="O190" s="99">
        <f>SUM('Zadavatel (Nositel):Partner 10'!O196)</f>
        <v>0</v>
      </c>
      <c r="P190" s="99"/>
      <c r="Q190" s="118"/>
      <c r="R190" s="118"/>
      <c r="S190" s="118"/>
      <c r="T190" s="118"/>
      <c r="U190" s="118"/>
      <c r="V190" s="118"/>
    </row>
    <row r="191" spans="2:22" ht="30" customHeight="1" x14ac:dyDescent="0.35">
      <c r="B191" s="122"/>
      <c r="C191" s="124" t="s">
        <v>79</v>
      </c>
      <c r="D191" s="124"/>
      <c r="E191" s="125">
        <f>SUM(E189:F190)</f>
        <v>0</v>
      </c>
      <c r="F191" s="125"/>
      <c r="G191" s="125">
        <f t="shared" ref="G191" si="25">SUM(G189:H190)</f>
        <v>0</v>
      </c>
      <c r="H191" s="125"/>
      <c r="I191" s="125">
        <f t="shared" ref="I191" si="26">SUM(I189:J190)</f>
        <v>0</v>
      </c>
      <c r="J191" s="125"/>
      <c r="K191" s="125">
        <f t="shared" ref="K191" si="27">SUM(K189:L190)</f>
        <v>0</v>
      </c>
      <c r="L191" s="125"/>
      <c r="M191" s="125">
        <f t="shared" ref="M191" si="28">SUM(M189:N190)</f>
        <v>0</v>
      </c>
      <c r="N191" s="125"/>
      <c r="O191" s="125">
        <f t="shared" ref="O191" si="29">SUM(O189:P190)</f>
        <v>0</v>
      </c>
      <c r="P191" s="125"/>
      <c r="Q191" s="126"/>
      <c r="R191" s="126"/>
      <c r="S191" s="126"/>
      <c r="T191" s="126"/>
      <c r="U191" s="126"/>
      <c r="V191" s="126"/>
    </row>
    <row r="192" spans="2:22" ht="30" customHeight="1" x14ac:dyDescent="0.35">
      <c r="B192" s="79" t="s">
        <v>80</v>
      </c>
      <c r="C192" s="79"/>
      <c r="D192" s="79"/>
      <c r="E192" s="127">
        <f>E188-E191</f>
        <v>0</v>
      </c>
      <c r="F192" s="127"/>
      <c r="G192" s="127">
        <f t="shared" ref="G192" si="30">G188-G191</f>
        <v>0</v>
      </c>
      <c r="H192" s="127"/>
      <c r="I192" s="127">
        <f t="shared" ref="I192" si="31">I188-I191</f>
        <v>0</v>
      </c>
      <c r="J192" s="127"/>
      <c r="K192" s="127">
        <f t="shared" ref="K192" si="32">K188-K191</f>
        <v>0</v>
      </c>
      <c r="L192" s="127"/>
      <c r="M192" s="127">
        <f t="shared" ref="M192" si="33">M188-M191</f>
        <v>0</v>
      </c>
      <c r="N192" s="127"/>
      <c r="O192" s="127">
        <f t="shared" ref="O192" si="34">O188-O191</f>
        <v>0</v>
      </c>
      <c r="P192" s="127"/>
      <c r="Q192" s="119"/>
      <c r="R192" s="119"/>
      <c r="S192" s="128"/>
      <c r="T192" s="128"/>
      <c r="U192" s="128"/>
      <c r="V192" s="128"/>
    </row>
    <row r="195" spans="2:7" ht="18.5" x14ac:dyDescent="0.35">
      <c r="B195" s="13" t="s">
        <v>115</v>
      </c>
    </row>
    <row r="196" spans="2:7" x14ac:dyDescent="0.35">
      <c r="B196" s="60"/>
      <c r="C196" s="61"/>
      <c r="D196" s="61"/>
      <c r="E196" s="61"/>
      <c r="F196" s="61"/>
      <c r="G196" s="62"/>
    </row>
    <row r="197" spans="2:7" x14ac:dyDescent="0.35">
      <c r="B197" s="63"/>
      <c r="C197" s="64"/>
      <c r="D197" s="64"/>
      <c r="E197" s="64"/>
      <c r="F197" s="64"/>
      <c r="G197" s="65"/>
    </row>
    <row r="198" spans="2:7" x14ac:dyDescent="0.35">
      <c r="B198" s="63"/>
      <c r="C198" s="64"/>
      <c r="D198" s="64"/>
      <c r="E198" s="64"/>
      <c r="F198" s="64"/>
      <c r="G198" s="65"/>
    </row>
    <row r="199" spans="2:7" x14ac:dyDescent="0.35">
      <c r="B199" s="63"/>
      <c r="C199" s="64"/>
      <c r="D199" s="64"/>
      <c r="E199" s="64"/>
      <c r="F199" s="64"/>
      <c r="G199" s="65"/>
    </row>
    <row r="200" spans="2:7" x14ac:dyDescent="0.35">
      <c r="B200" s="63"/>
      <c r="C200" s="64"/>
      <c r="D200" s="64"/>
      <c r="E200" s="64"/>
      <c r="F200" s="64"/>
      <c r="G200" s="65"/>
    </row>
    <row r="201" spans="2:7" x14ac:dyDescent="0.35">
      <c r="B201" s="66"/>
      <c r="C201" s="67"/>
      <c r="D201" s="67"/>
      <c r="E201" s="67"/>
      <c r="F201" s="67"/>
      <c r="G201" s="68"/>
    </row>
  </sheetData>
  <mergeCells count="321">
    <mergeCell ref="P20:T20"/>
    <mergeCell ref="B31:G31"/>
    <mergeCell ref="H31:N31"/>
    <mergeCell ref="O31:R31"/>
    <mergeCell ref="S31:V31"/>
    <mergeCell ref="B75:V75"/>
    <mergeCell ref="B77:V77"/>
    <mergeCell ref="B79:V79"/>
    <mergeCell ref="B80:V80"/>
    <mergeCell ref="B30:G30"/>
    <mergeCell ref="B32:G32"/>
    <mergeCell ref="B34:G34"/>
    <mergeCell ref="H34:N34"/>
    <mergeCell ref="O34:R34"/>
    <mergeCell ref="S34:V34"/>
    <mergeCell ref="S33:V33"/>
    <mergeCell ref="S35:V35"/>
    <mergeCell ref="B39:V39"/>
    <mergeCell ref="B33:G33"/>
    <mergeCell ref="B35:G35"/>
    <mergeCell ref="H33:N33"/>
    <mergeCell ref="S26:V26"/>
    <mergeCell ref="O27:R27"/>
    <mergeCell ref="O28:R28"/>
    <mergeCell ref="B139:D139"/>
    <mergeCell ref="E139:F139"/>
    <mergeCell ref="U121:V121"/>
    <mergeCell ref="Q118:R118"/>
    <mergeCell ref="Q119:R119"/>
    <mergeCell ref="Q120:R120"/>
    <mergeCell ref="M123:N123"/>
    <mergeCell ref="Q123:R123"/>
    <mergeCell ref="U123:V123"/>
    <mergeCell ref="K119:L119"/>
    <mergeCell ref="K120:L120"/>
    <mergeCell ref="K121:L121"/>
    <mergeCell ref="K122:L122"/>
    <mergeCell ref="K123:L123"/>
    <mergeCell ref="K124:L124"/>
    <mergeCell ref="M124:N124"/>
    <mergeCell ref="Q124:R124"/>
    <mergeCell ref="O118:P118"/>
    <mergeCell ref="O119:P119"/>
    <mergeCell ref="O122:P122"/>
    <mergeCell ref="U122:V122"/>
    <mergeCell ref="B138:D138"/>
    <mergeCell ref="E138:F138"/>
    <mergeCell ref="G138:J138"/>
    <mergeCell ref="B126:F126"/>
    <mergeCell ref="G126:J126"/>
    <mergeCell ref="S120:T120"/>
    <mergeCell ref="S121:T121"/>
    <mergeCell ref="S122:T122"/>
    <mergeCell ref="S123:T123"/>
    <mergeCell ref="S124:T124"/>
    <mergeCell ref="G124:H124"/>
    <mergeCell ref="G121:H121"/>
    <mergeCell ref="G123:H123"/>
    <mergeCell ref="I123:J123"/>
    <mergeCell ref="O123:P123"/>
    <mergeCell ref="O124:P124"/>
    <mergeCell ref="Q121:R121"/>
    <mergeCell ref="Q122:R122"/>
    <mergeCell ref="C123:F123"/>
    <mergeCell ref="I124:J124"/>
    <mergeCell ref="C121:F121"/>
    <mergeCell ref="C122:F122"/>
    <mergeCell ref="M120:N120"/>
    <mergeCell ref="M121:N121"/>
    <mergeCell ref="M122:N122"/>
    <mergeCell ref="G122:H122"/>
    <mergeCell ref="I117:J117"/>
    <mergeCell ref="K117:L117"/>
    <mergeCell ref="M117:N117"/>
    <mergeCell ref="I120:J120"/>
    <mergeCell ref="I121:J121"/>
    <mergeCell ref="I122:J122"/>
    <mergeCell ref="I119:J119"/>
    <mergeCell ref="M118:N118"/>
    <mergeCell ref="M119:N119"/>
    <mergeCell ref="K118:L118"/>
    <mergeCell ref="O117:P117"/>
    <mergeCell ref="U118:V118"/>
    <mergeCell ref="U119:V119"/>
    <mergeCell ref="U120:V120"/>
    <mergeCell ref="I118:J118"/>
    <mergeCell ref="H35:N35"/>
    <mergeCell ref="O33:R33"/>
    <mergeCell ref="O35:R35"/>
    <mergeCell ref="B38:V38"/>
    <mergeCell ref="B63:C63"/>
    <mergeCell ref="B68:V68"/>
    <mergeCell ref="B70:V70"/>
    <mergeCell ref="U116:V116"/>
    <mergeCell ref="S116:T116"/>
    <mergeCell ref="Q116:R116"/>
    <mergeCell ref="B115:V115"/>
    <mergeCell ref="C117:F117"/>
    <mergeCell ref="C118:F118"/>
    <mergeCell ref="C119:F119"/>
    <mergeCell ref="C120:F120"/>
    <mergeCell ref="Q117:R117"/>
    <mergeCell ref="S118:T118"/>
    <mergeCell ref="S119:T119"/>
    <mergeCell ref="B73:V73"/>
    <mergeCell ref="B96:V96"/>
    <mergeCell ref="B100:V100"/>
    <mergeCell ref="B55:V55"/>
    <mergeCell ref="B56:C56"/>
    <mergeCell ref="B59:V59"/>
    <mergeCell ref="B60:V60"/>
    <mergeCell ref="B62:V62"/>
    <mergeCell ref="B42:V42"/>
    <mergeCell ref="B44:V44"/>
    <mergeCell ref="B49:V49"/>
    <mergeCell ref="B52:V52"/>
    <mergeCell ref="B90:V90"/>
    <mergeCell ref="B92:V92"/>
    <mergeCell ref="B93:C93"/>
    <mergeCell ref="B82:V82"/>
    <mergeCell ref="B84:V84"/>
    <mergeCell ref="B85:V85"/>
    <mergeCell ref="B87:V87"/>
    <mergeCell ref="B89:V89"/>
    <mergeCell ref="B65:V65"/>
    <mergeCell ref="O30:R30"/>
    <mergeCell ref="O32:R32"/>
    <mergeCell ref="H30:N30"/>
    <mergeCell ref="H32:N32"/>
    <mergeCell ref="S27:V27"/>
    <mergeCell ref="S28:V28"/>
    <mergeCell ref="S29:V29"/>
    <mergeCell ref="S30:V30"/>
    <mergeCell ref="S32:V32"/>
    <mergeCell ref="B26:G26"/>
    <mergeCell ref="B27:G27"/>
    <mergeCell ref="B28:G28"/>
    <mergeCell ref="B29:G29"/>
    <mergeCell ref="H26:N26"/>
    <mergeCell ref="H27:N27"/>
    <mergeCell ref="H28:N28"/>
    <mergeCell ref="H29:N29"/>
    <mergeCell ref="O26:R26"/>
    <mergeCell ref="O29:R29"/>
    <mergeCell ref="O192:P192"/>
    <mergeCell ref="Q192:R192"/>
    <mergeCell ref="S192:T192"/>
    <mergeCell ref="U192:V192"/>
    <mergeCell ref="B192:D192"/>
    <mergeCell ref="E192:F192"/>
    <mergeCell ref="G192:H192"/>
    <mergeCell ref="I192:J192"/>
    <mergeCell ref="K192:L192"/>
    <mergeCell ref="M192:N192"/>
    <mergeCell ref="O190:P190"/>
    <mergeCell ref="Q190:R190"/>
    <mergeCell ref="S190:T190"/>
    <mergeCell ref="U190:V190"/>
    <mergeCell ref="C191:D191"/>
    <mergeCell ref="E191:F191"/>
    <mergeCell ref="G191:H191"/>
    <mergeCell ref="I191:J191"/>
    <mergeCell ref="K191:L191"/>
    <mergeCell ref="C190:D190"/>
    <mergeCell ref="U191:V191"/>
    <mergeCell ref="M190:N190"/>
    <mergeCell ref="M191:N191"/>
    <mergeCell ref="O191:P191"/>
    <mergeCell ref="Q191:R191"/>
    <mergeCell ref="S191:T191"/>
    <mergeCell ref="M189:N189"/>
    <mergeCell ref="O189:P189"/>
    <mergeCell ref="Q189:R189"/>
    <mergeCell ref="S189:T189"/>
    <mergeCell ref="U189:V189"/>
    <mergeCell ref="Q188:R188"/>
    <mergeCell ref="S188:T188"/>
    <mergeCell ref="U188:V188"/>
    <mergeCell ref="M188:N188"/>
    <mergeCell ref="O188:P188"/>
    <mergeCell ref="B185:D185"/>
    <mergeCell ref="E185:F185"/>
    <mergeCell ref="G185:H185"/>
    <mergeCell ref="I185:J185"/>
    <mergeCell ref="K185:L185"/>
    <mergeCell ref="B189:B191"/>
    <mergeCell ref="C189:D189"/>
    <mergeCell ref="E189:F189"/>
    <mergeCell ref="G189:H189"/>
    <mergeCell ref="I189:J189"/>
    <mergeCell ref="K189:L189"/>
    <mergeCell ref="C188:D188"/>
    <mergeCell ref="E188:F188"/>
    <mergeCell ref="G188:H188"/>
    <mergeCell ref="I188:J188"/>
    <mergeCell ref="K188:L188"/>
    <mergeCell ref="B186:B188"/>
    <mergeCell ref="C186:D186"/>
    <mergeCell ref="E186:F186"/>
    <mergeCell ref="K186:L186"/>
    <mergeCell ref="E190:F190"/>
    <mergeCell ref="G190:H190"/>
    <mergeCell ref="I190:J190"/>
    <mergeCell ref="K190:L190"/>
    <mergeCell ref="U187:V187"/>
    <mergeCell ref="C187:D187"/>
    <mergeCell ref="E187:F187"/>
    <mergeCell ref="G187:H187"/>
    <mergeCell ref="I187:J187"/>
    <mergeCell ref="K187:L187"/>
    <mergeCell ref="M187:N187"/>
    <mergeCell ref="O187:P187"/>
    <mergeCell ref="Q187:R187"/>
    <mergeCell ref="S187:T187"/>
    <mergeCell ref="K136:V136"/>
    <mergeCell ref="Q186:R186"/>
    <mergeCell ref="S186:T186"/>
    <mergeCell ref="U186:V186"/>
    <mergeCell ref="O185:P185"/>
    <mergeCell ref="Q185:R185"/>
    <mergeCell ref="S185:T185"/>
    <mergeCell ref="U185:V185"/>
    <mergeCell ref="G186:H186"/>
    <mergeCell ref="I186:J186"/>
    <mergeCell ref="G137:J137"/>
    <mergeCell ref="C165:E165"/>
    <mergeCell ref="K138:V138"/>
    <mergeCell ref="B142:V142"/>
    <mergeCell ref="R146:S146"/>
    <mergeCell ref="B136:D136"/>
    <mergeCell ref="C153:E153"/>
    <mergeCell ref="C154:E154"/>
    <mergeCell ref="L146:M146"/>
    <mergeCell ref="N146:O146"/>
    <mergeCell ref="P146:Q146"/>
    <mergeCell ref="C149:E149"/>
    <mergeCell ref="C150:E150"/>
    <mergeCell ref="C151:E151"/>
    <mergeCell ref="C152:E152"/>
    <mergeCell ref="T146:U146"/>
    <mergeCell ref="C148:E148"/>
    <mergeCell ref="B144:C144"/>
    <mergeCell ref="B146:E147"/>
    <mergeCell ref="F146:F147"/>
    <mergeCell ref="G146:G147"/>
    <mergeCell ref="H146:I146"/>
    <mergeCell ref="J146:K146"/>
    <mergeCell ref="E136:F136"/>
    <mergeCell ref="G136:J136"/>
    <mergeCell ref="S117:T117"/>
    <mergeCell ref="U117:V117"/>
    <mergeCell ref="M186:N186"/>
    <mergeCell ref="O186:P186"/>
    <mergeCell ref="C166:E166"/>
    <mergeCell ref="C155:E155"/>
    <mergeCell ref="C156:E156"/>
    <mergeCell ref="C157:E157"/>
    <mergeCell ref="C158:E158"/>
    <mergeCell ref="C159:E159"/>
    <mergeCell ref="C160:E160"/>
    <mergeCell ref="M185:N185"/>
    <mergeCell ref="B184:L184"/>
    <mergeCell ref="B177:V177"/>
    <mergeCell ref="B180:V180"/>
    <mergeCell ref="B182:V182"/>
    <mergeCell ref="C167:E167"/>
    <mergeCell ref="B170:V170"/>
    <mergeCell ref="B172:V172"/>
    <mergeCell ref="B175:V175"/>
    <mergeCell ref="C161:E161"/>
    <mergeCell ref="C162:E162"/>
    <mergeCell ref="C163:E163"/>
    <mergeCell ref="C164:E164"/>
    <mergeCell ref="B102:V102"/>
    <mergeCell ref="B104:V104"/>
    <mergeCell ref="B106:V106"/>
    <mergeCell ref="K137:V137"/>
    <mergeCell ref="B134:V134"/>
    <mergeCell ref="B135:D135"/>
    <mergeCell ref="O116:P116"/>
    <mergeCell ref="M116:N116"/>
    <mergeCell ref="K116:L116"/>
    <mergeCell ref="U124:V124"/>
    <mergeCell ref="O120:P120"/>
    <mergeCell ref="O121:P121"/>
    <mergeCell ref="I116:J116"/>
    <mergeCell ref="B137:D137"/>
    <mergeCell ref="G116:H116"/>
    <mergeCell ref="B116:F116"/>
    <mergeCell ref="B117:B120"/>
    <mergeCell ref="B121:B123"/>
    <mergeCell ref="B124:F124"/>
    <mergeCell ref="G117:H117"/>
    <mergeCell ref="G118:H118"/>
    <mergeCell ref="G119:H119"/>
    <mergeCell ref="G120:H120"/>
    <mergeCell ref="E137:F137"/>
    <mergeCell ref="B108:V108"/>
    <mergeCell ref="B110:V110"/>
    <mergeCell ref="B112:V112"/>
    <mergeCell ref="P12:T12"/>
    <mergeCell ref="P14:T14"/>
    <mergeCell ref="P15:T15"/>
    <mergeCell ref="P16:T16"/>
    <mergeCell ref="B10:M20"/>
    <mergeCell ref="B196:G201"/>
    <mergeCell ref="S24:V24"/>
    <mergeCell ref="O24:R24"/>
    <mergeCell ref="H25:N25"/>
    <mergeCell ref="O25:R25"/>
    <mergeCell ref="S25:V25"/>
    <mergeCell ref="B24:G24"/>
    <mergeCell ref="P17:T17"/>
    <mergeCell ref="P18:T18"/>
    <mergeCell ref="P19:T19"/>
    <mergeCell ref="H24:N24"/>
    <mergeCell ref="B25:G25"/>
    <mergeCell ref="E135:F135"/>
    <mergeCell ref="G135:J135"/>
    <mergeCell ref="K135:V135"/>
    <mergeCell ref="B131:V131"/>
  </mergeCells>
  <conditionalFormatting sqref="H148:V167">
    <cfRule type="cellIs" dxfId="23" priority="2" operator="equal">
      <formula>1</formula>
    </cfRule>
  </conditionalFormatting>
  <conditionalFormatting sqref="E139:F139">
    <cfRule type="cellIs" dxfId="22" priority="1" operator="notEqual">
      <formula>1</formula>
    </cfRule>
  </conditionalFormatting>
  <dataValidations count="7">
    <dataValidation type="textLength" operator="lessThanOrEqual" allowBlank="1" showInputMessage="1" showErrorMessage="1" sqref="B100:V100 B104:V104 B108:V108 B112:V112 B131:V131 B182:V182 B177:V177 B172:V172" xr:uid="{00000000-0002-0000-0100-000000000000}">
      <formula1>900</formula1>
    </dataValidation>
    <dataValidation type="textLength" operator="lessThanOrEqual" allowBlank="1" showInputMessage="1" showErrorMessage="1" sqref="B55:V55" xr:uid="{00000000-0002-0000-0100-000001000000}">
      <formula1>450</formula1>
    </dataValidation>
    <dataValidation type="list" allowBlank="1" showInputMessage="1" showErrorMessage="1" sqref="D144" xr:uid="{00000000-0002-0000-0100-000002000000}">
      <formula1>"2018,2019,2020,2021,2022,2023,2024,2025,2026,2027"</formula1>
    </dataValidation>
    <dataValidation type="textLength" allowBlank="1" showInputMessage="1" showErrorMessage="1" sqref="B62:V62 B70:V70 C78:V78 B83:B85 C81:U81 C83:V83 B88:B90 C88:V88 B92 B78:B80" xr:uid="{00000000-0002-0000-0100-000003000000}">
      <formula1>0</formula1>
      <formula2>3600</formula2>
    </dataValidation>
    <dataValidation type="textLength" allowBlank="1" showInputMessage="1" showErrorMessage="1" sqref="B49 B44 B87:V87 B82:V82 B77:V77" xr:uid="{00000000-0002-0000-0100-000004000000}">
      <formula1>0</formula1>
      <formula2>900</formula2>
    </dataValidation>
    <dataValidation type="list" allowBlank="1" showInputMessage="1" showErrorMessage="1" sqref="F148:G167" xr:uid="{00000000-0002-0000-0100-000005000000}">
      <formula1>$W$148:$W$164</formula1>
    </dataValidation>
    <dataValidation type="textLength" allowBlank="1" showInputMessage="1" showErrorMessage="1" sqref="B65:V65" xr:uid="{00000000-0002-0000-0100-000006000000}">
      <formula1>0</formula1>
      <formula2>600</formula2>
    </dataValidation>
  </dataValidations>
  <hyperlinks>
    <hyperlink ref="B1" location="'Celková karta'!$A$2" display="Nahoru" xr:uid="{00000000-0004-0000-0100-000000000000}"/>
    <hyperlink ref="P6" location="'Celková karta'!$A$23" display="1. Základní údaje" xr:uid="{00000000-0004-0000-0100-000001000000}"/>
    <hyperlink ref="P7" location="'Celková karta'!$A$37" display="2. Tématické zaměření projektu dle FST " xr:uid="{00000000-0004-0000-0100-000002000000}"/>
    <hyperlink ref="P8" location="'Celková karta'!$A$41" display="3. Stručný popis projektu – abstrakt " xr:uid="{00000000-0004-0000-0100-000003000000}"/>
    <hyperlink ref="P9" location="'Celková karta'!$A$46" display="4. Aktuální připravenost projektového záměru" xr:uid="{00000000-0004-0000-0100-000004000000}"/>
    <hyperlink ref="P10" location="'Celková karta'!$A$51" display="5. Profil subjektu" xr:uid="{00000000-0004-0000-0100-000005000000}"/>
    <hyperlink ref="P11" location="'Celková karta'!$A$58" display="6. Identifikace cílů, přínosů a dopadů projektu" xr:uid="{00000000-0004-0000-0100-000006000000}"/>
    <hyperlink ref="P12" location="'Celková karta'!$A$67" display="7. Charakteristika věcné části projektu " xr:uid="{00000000-0004-0000-0100-000007000000}"/>
    <hyperlink ref="P13" location="'Celková karta'!$A$72" display="8. Transformační potenciál projektu" xr:uid="{00000000-0004-0000-0100-000008000000}"/>
    <hyperlink ref="P14" location="'Celková karta'!$A$95" display="9. Popis stavebně-technického řešení" xr:uid="{00000000-0004-0000-0100-000009000000}"/>
    <hyperlink ref="P15" location="'Celková karta'!$A$114" display="10. Celkové náklady projektu " xr:uid="{00000000-0004-0000-0100-00000A000000}"/>
    <hyperlink ref="P16" location="'Celková karta'!$A$133" display="11. Spolufinancování" xr:uid="{00000000-0004-0000-0100-00000B000000}"/>
    <hyperlink ref="P17" location="'Celková karta'!$A$141" display="12. Harmonogram projektu " xr:uid="{00000000-0004-0000-0100-00000C000000}"/>
    <hyperlink ref="P18" location="'Celková karta'!$A$169" display="13. Zkušenosti v oblasti řízení projektu" xr:uid="{00000000-0004-0000-0100-00000D000000}"/>
    <hyperlink ref="P19" location="'Celková karta'!$A$174" display="14. Analýza rizik a varianty řešení" xr:uid="{00000000-0004-0000-0100-00000E000000}"/>
    <hyperlink ref="P20" location="'Celková karta'!$A$179" display="15. Finanční a věcná udržitelnost projektu" xr:uid="{00000000-0004-0000-0100-00000F000000}"/>
  </hyperlinks>
  <pageMargins left="0.7" right="0.7" top="0.78740157499999996" bottom="0.78740157499999996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100-000007000000}">
          <x14:formula1>
            <xm:f>temp!A1:A12</xm:f>
          </x14:formula1>
          <xm:sqref>B39:V39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B1:Z212"/>
  <sheetViews>
    <sheetView zoomScale="80" zoomScaleNormal="80" workbookViewId="0">
      <pane ySplit="1" topLeftCell="A2" activePane="bottomLeft" state="frozen"/>
      <selection pane="bottomLeft" activeCell="B10" sqref="B10:M20"/>
    </sheetView>
  </sheetViews>
  <sheetFormatPr defaultColWidth="9.1796875" defaultRowHeight="14.5" x14ac:dyDescent="0.35"/>
  <cols>
    <col min="1" max="1" width="4.1796875" style="1" customWidth="1"/>
    <col min="2" max="2" width="4" style="1" customWidth="1"/>
    <col min="3" max="3" width="9.6328125" style="1" customWidth="1"/>
    <col min="4" max="4" width="10.81640625" style="1" customWidth="1"/>
    <col min="5" max="22" width="9.6328125" style="1" customWidth="1"/>
    <col min="23" max="24" width="9.1796875" style="1"/>
    <col min="25" max="25" width="4.36328125" style="1" customWidth="1"/>
    <col min="26" max="26" width="4.81640625" style="1" customWidth="1"/>
    <col min="27" max="16384" width="9.1796875" style="1"/>
  </cols>
  <sheetData>
    <row r="1" spans="2:21" ht="15" customHeight="1" x14ac:dyDescent="0.35">
      <c r="B1" s="38" t="s">
        <v>113</v>
      </c>
    </row>
    <row r="2" spans="2:21" ht="15" customHeight="1" x14ac:dyDescent="0.35"/>
    <row r="3" spans="2:21" ht="15" customHeight="1" x14ac:dyDescent="0.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" t="s">
        <v>0</v>
      </c>
      <c r="U3" s="2"/>
    </row>
    <row r="4" spans="2:21" ht="1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0" t="s">
        <v>1</v>
      </c>
      <c r="Q4" s="41"/>
      <c r="R4" s="41"/>
      <c r="S4" s="41"/>
      <c r="T4" s="41"/>
      <c r="U4" s="3"/>
    </row>
    <row r="5" spans="2:21" ht="15" customHeight="1" x14ac:dyDescent="0.35">
      <c r="P5" s="40" t="s">
        <v>94</v>
      </c>
      <c r="Q5" s="41"/>
      <c r="R5" s="41"/>
      <c r="S5" s="41"/>
      <c r="T5" s="41"/>
    </row>
    <row r="6" spans="2:21" ht="15" customHeight="1" x14ac:dyDescent="0.35">
      <c r="P6" s="40" t="s">
        <v>95</v>
      </c>
      <c r="Q6" s="41"/>
      <c r="R6" s="41"/>
      <c r="S6" s="41"/>
      <c r="T6" s="41"/>
    </row>
    <row r="7" spans="2:21" ht="15" customHeight="1" x14ac:dyDescent="0.35">
      <c r="P7" s="40" t="s">
        <v>96</v>
      </c>
      <c r="Q7" s="41"/>
      <c r="R7" s="41"/>
      <c r="S7" s="41"/>
      <c r="T7" s="41"/>
    </row>
    <row r="8" spans="2:21" ht="15" customHeight="1" x14ac:dyDescent="0.35">
      <c r="P8" s="40" t="s">
        <v>101</v>
      </c>
      <c r="Q8" s="41"/>
      <c r="R8" s="41"/>
      <c r="S8" s="41"/>
      <c r="T8" s="41"/>
    </row>
    <row r="9" spans="2:21" ht="15" customHeight="1" x14ac:dyDescent="0.3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P9" s="40" t="s">
        <v>97</v>
      </c>
      <c r="Q9" s="41"/>
      <c r="R9" s="41"/>
      <c r="S9" s="41"/>
      <c r="T9" s="41"/>
    </row>
    <row r="10" spans="2:21" ht="15" customHeight="1" x14ac:dyDescent="0.35">
      <c r="B10" s="59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29"/>
      <c r="P10" s="57" t="s">
        <v>98</v>
      </c>
      <c r="Q10" s="58"/>
      <c r="R10" s="58"/>
      <c r="S10" s="58"/>
      <c r="T10" s="58"/>
    </row>
    <row r="11" spans="2:21" ht="15" customHeight="1" x14ac:dyDescent="0.3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29"/>
      <c r="P11" s="52" t="s">
        <v>134</v>
      </c>
    </row>
    <row r="12" spans="2:21" ht="15" customHeigh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29"/>
      <c r="P12" s="57" t="s">
        <v>144</v>
      </c>
      <c r="Q12" s="58"/>
      <c r="R12" s="58"/>
      <c r="S12" s="58"/>
      <c r="T12" s="58"/>
    </row>
    <row r="13" spans="2:21" ht="15" customHeight="1" x14ac:dyDescent="0.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29"/>
      <c r="P13" s="57" t="s">
        <v>145</v>
      </c>
      <c r="Q13" s="58"/>
      <c r="R13" s="58"/>
      <c r="S13" s="58"/>
      <c r="T13" s="58"/>
    </row>
    <row r="14" spans="2:21" ht="15" customHeight="1" x14ac:dyDescent="0.3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29"/>
      <c r="P14" s="57" t="s">
        <v>146</v>
      </c>
      <c r="Q14" s="58"/>
      <c r="R14" s="58"/>
      <c r="S14" s="58"/>
      <c r="T14" s="58"/>
    </row>
    <row r="15" spans="2:21" ht="15" customHeight="1" x14ac:dyDescent="0.3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29"/>
      <c r="P15" s="57" t="s">
        <v>147</v>
      </c>
      <c r="Q15" s="58"/>
      <c r="R15" s="58"/>
      <c r="S15" s="58"/>
      <c r="T15" s="58"/>
    </row>
    <row r="16" spans="2:21" ht="15" customHeight="1" x14ac:dyDescent="0.3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29"/>
      <c r="P16" s="57" t="s">
        <v>148</v>
      </c>
      <c r="Q16" s="58"/>
      <c r="R16" s="58"/>
      <c r="S16" s="58"/>
      <c r="T16" s="58"/>
    </row>
    <row r="17" spans="2:22" ht="15" customHeight="1" x14ac:dyDescent="0.3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29"/>
      <c r="P17" s="57" t="s">
        <v>149</v>
      </c>
      <c r="Q17" s="58"/>
      <c r="R17" s="58"/>
      <c r="S17" s="58"/>
      <c r="T17" s="58"/>
    </row>
    <row r="18" spans="2:22" ht="15" customHeight="1" x14ac:dyDescent="0.3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29"/>
      <c r="P18" s="57" t="s">
        <v>150</v>
      </c>
      <c r="Q18" s="58"/>
      <c r="R18" s="58"/>
      <c r="S18" s="58"/>
      <c r="T18" s="58"/>
    </row>
    <row r="19" spans="2:22" ht="15" customHeight="1" x14ac:dyDescent="0.3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29"/>
      <c r="P19" s="165" t="s">
        <v>131</v>
      </c>
      <c r="Q19" s="166"/>
      <c r="R19" s="166"/>
      <c r="S19" s="166"/>
      <c r="T19" s="166"/>
    </row>
    <row r="20" spans="2:22" ht="15" customHeight="1" x14ac:dyDescent="0.3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26"/>
      <c r="P20" s="165" t="s">
        <v>151</v>
      </c>
      <c r="Q20" s="165"/>
      <c r="R20" s="165"/>
      <c r="S20" s="165"/>
      <c r="T20" s="165"/>
    </row>
    <row r="21" spans="2:22" ht="15" customHeight="1" x14ac:dyDescent="0.3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P21" s="165"/>
      <c r="Q21" s="167"/>
      <c r="R21" s="167"/>
      <c r="S21" s="167"/>
      <c r="T21" s="167"/>
    </row>
    <row r="22" spans="2:22" ht="15" customHeight="1" x14ac:dyDescent="0.3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2:22" ht="18.5" x14ac:dyDescent="0.45">
      <c r="B23" s="5" t="s">
        <v>1</v>
      </c>
    </row>
    <row r="24" spans="2:22" ht="24" customHeight="1" x14ac:dyDescent="0.35">
      <c r="B24" s="154" t="s">
        <v>90</v>
      </c>
      <c r="C24" s="155"/>
      <c r="D24" s="155"/>
      <c r="E24" s="155"/>
      <c r="F24" s="155"/>
      <c r="G24" s="156"/>
      <c r="H24" s="157"/>
      <c r="I24" s="158"/>
      <c r="J24" s="158"/>
      <c r="K24" s="158"/>
      <c r="L24" s="158"/>
      <c r="M24" s="158"/>
      <c r="N24" s="158"/>
      <c r="O24" s="159"/>
      <c r="P24" s="159"/>
      <c r="Q24" s="159"/>
      <c r="R24" s="159"/>
      <c r="S24" s="159"/>
      <c r="T24" s="159"/>
      <c r="U24" s="159"/>
      <c r="V24" s="160"/>
    </row>
    <row r="25" spans="2:22" ht="24" customHeight="1" x14ac:dyDescent="0.35">
      <c r="B25" s="154" t="s">
        <v>83</v>
      </c>
      <c r="C25" s="155"/>
      <c r="D25" s="155"/>
      <c r="E25" s="155"/>
      <c r="F25" s="155"/>
      <c r="G25" s="156"/>
      <c r="H25" s="157"/>
      <c r="I25" s="158"/>
      <c r="J25" s="158"/>
      <c r="K25" s="158"/>
      <c r="L25" s="158"/>
      <c r="M25" s="158"/>
      <c r="N25" s="158"/>
      <c r="O25" s="159"/>
      <c r="P25" s="159"/>
      <c r="Q25" s="159"/>
      <c r="R25" s="159"/>
      <c r="S25" s="159"/>
      <c r="T25" s="159"/>
      <c r="U25" s="159"/>
      <c r="V25" s="160"/>
    </row>
    <row r="26" spans="2:22" ht="24" customHeight="1" x14ac:dyDescent="0.35">
      <c r="B26" s="154" t="s">
        <v>91</v>
      </c>
      <c r="C26" s="155"/>
      <c r="D26" s="155"/>
      <c r="E26" s="155"/>
      <c r="F26" s="155"/>
      <c r="G26" s="156"/>
      <c r="H26" s="157"/>
      <c r="I26" s="158"/>
      <c r="J26" s="158"/>
      <c r="K26" s="158"/>
      <c r="L26" s="158"/>
      <c r="M26" s="158"/>
      <c r="N26" s="158"/>
      <c r="O26" s="159"/>
      <c r="P26" s="159"/>
      <c r="Q26" s="159"/>
      <c r="R26" s="159"/>
      <c r="S26" s="159"/>
      <c r="T26" s="159"/>
      <c r="U26" s="159"/>
      <c r="V26" s="160"/>
    </row>
    <row r="27" spans="2:22" ht="24" customHeight="1" x14ac:dyDescent="0.35">
      <c r="B27" s="154" t="s">
        <v>128</v>
      </c>
      <c r="C27" s="155"/>
      <c r="D27" s="155"/>
      <c r="E27" s="155"/>
      <c r="F27" s="155"/>
      <c r="G27" s="156"/>
      <c r="H27" s="157"/>
      <c r="I27" s="158"/>
      <c r="J27" s="158"/>
      <c r="K27" s="158"/>
      <c r="L27" s="158"/>
      <c r="M27" s="158"/>
      <c r="N27" s="158"/>
      <c r="O27" s="159"/>
      <c r="P27" s="159"/>
      <c r="Q27" s="159"/>
      <c r="R27" s="159"/>
      <c r="S27" s="159"/>
      <c r="T27" s="159"/>
      <c r="U27" s="159"/>
      <c r="V27" s="160"/>
    </row>
    <row r="28" spans="2:22" ht="24" customHeight="1" x14ac:dyDescent="0.35">
      <c r="B28" s="154" t="s">
        <v>92</v>
      </c>
      <c r="C28" s="155"/>
      <c r="D28" s="155"/>
      <c r="E28" s="155"/>
      <c r="F28" s="155"/>
      <c r="G28" s="156"/>
      <c r="H28" s="157"/>
      <c r="I28" s="158"/>
      <c r="J28" s="158"/>
      <c r="K28" s="158"/>
      <c r="L28" s="158"/>
      <c r="M28" s="158"/>
      <c r="N28" s="158"/>
      <c r="O28" s="159"/>
      <c r="P28" s="159"/>
      <c r="Q28" s="159"/>
      <c r="R28" s="159"/>
      <c r="S28" s="159"/>
      <c r="T28" s="159"/>
      <c r="U28" s="159"/>
      <c r="V28" s="160"/>
    </row>
    <row r="29" spans="2:22" ht="24" customHeight="1" x14ac:dyDescent="0.35">
      <c r="B29" s="154" t="s">
        <v>93</v>
      </c>
      <c r="C29" s="155"/>
      <c r="D29" s="155"/>
      <c r="E29" s="155"/>
      <c r="F29" s="155"/>
      <c r="G29" s="156"/>
      <c r="H29" s="157"/>
      <c r="I29" s="158"/>
      <c r="J29" s="158"/>
      <c r="K29" s="158"/>
      <c r="L29" s="158"/>
      <c r="M29" s="158"/>
      <c r="N29" s="158"/>
      <c r="O29" s="159"/>
      <c r="P29" s="159"/>
      <c r="Q29" s="159"/>
      <c r="R29" s="159"/>
      <c r="S29" s="159"/>
      <c r="T29" s="159"/>
      <c r="U29" s="159"/>
      <c r="V29" s="160"/>
    </row>
    <row r="30" spans="2:22" ht="24" customHeight="1" x14ac:dyDescent="0.35">
      <c r="B30" s="154" t="s">
        <v>86</v>
      </c>
      <c r="C30" s="155"/>
      <c r="D30" s="155"/>
      <c r="E30" s="155"/>
      <c r="F30" s="155"/>
      <c r="G30" s="156"/>
      <c r="H30" s="157"/>
      <c r="I30" s="158"/>
      <c r="J30" s="158"/>
      <c r="K30" s="158"/>
      <c r="L30" s="158"/>
      <c r="M30" s="158"/>
      <c r="N30" s="158"/>
      <c r="O30" s="159"/>
      <c r="P30" s="159"/>
      <c r="Q30" s="159"/>
      <c r="R30" s="159"/>
      <c r="S30" s="159"/>
      <c r="T30" s="159"/>
      <c r="U30" s="159"/>
      <c r="V30" s="160"/>
    </row>
    <row r="31" spans="2:22" ht="15" customHeight="1" x14ac:dyDescent="0.35">
      <c r="B31" s="30"/>
      <c r="C31" s="30"/>
      <c r="M31" s="6"/>
    </row>
    <row r="32" spans="2:22" ht="15" customHeight="1" x14ac:dyDescent="0.35">
      <c r="B32" s="12"/>
      <c r="C32" s="12"/>
      <c r="M32" s="6"/>
    </row>
    <row r="33" spans="2:22" ht="15" customHeight="1" x14ac:dyDescent="0.45">
      <c r="B33" s="7" t="s">
        <v>94</v>
      </c>
      <c r="M33" s="6"/>
    </row>
    <row r="34" spans="2:22" ht="18.5" customHeight="1" x14ac:dyDescent="0.35">
      <c r="B34" s="56" t="s">
        <v>87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 ht="40.25" customHeight="1" x14ac:dyDescent="0.3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</row>
    <row r="36" spans="2:22" ht="15" customHeight="1" x14ac:dyDescent="0.35">
      <c r="B36" s="58"/>
      <c r="C36" s="58"/>
      <c r="E36" s="130"/>
      <c r="F36" s="130"/>
      <c r="M36" s="6"/>
    </row>
    <row r="37" spans="2:22" x14ac:dyDescent="0.35">
      <c r="B37" s="28"/>
      <c r="C37" s="28"/>
    </row>
    <row r="38" spans="2:22" ht="20.25" customHeight="1" x14ac:dyDescent="0.45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25" customHeight="1" x14ac:dyDescent="0.35">
      <c r="B39" s="56" t="s">
        <v>69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2:22" ht="25" customHeight="1" x14ac:dyDescent="0.3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100" customHeight="1" x14ac:dyDescent="0.35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</row>
    <row r="42" spans="2:22" x14ac:dyDescent="0.35">
      <c r="B42" s="58"/>
      <c r="C42" s="58"/>
    </row>
    <row r="43" spans="2:22" x14ac:dyDescent="0.35">
      <c r="B43" s="12"/>
      <c r="C43" s="12"/>
    </row>
    <row r="44" spans="2:22" ht="18.5" x14ac:dyDescent="0.35">
      <c r="B44" s="13" t="s">
        <v>96</v>
      </c>
    </row>
    <row r="45" spans="2:22" x14ac:dyDescent="0.35">
      <c r="B45" s="14" t="s">
        <v>3</v>
      </c>
    </row>
    <row r="46" spans="2:22" ht="25" customHeight="1" x14ac:dyDescent="0.3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100" customHeight="1" x14ac:dyDescent="0.35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</row>
    <row r="48" spans="2:22" x14ac:dyDescent="0.35">
      <c r="B48" s="58"/>
      <c r="C48" s="58"/>
    </row>
    <row r="49" spans="2:22" x14ac:dyDescent="0.35">
      <c r="B49" s="12"/>
      <c r="C49" s="12"/>
    </row>
    <row r="50" spans="2:22" ht="18.5" x14ac:dyDescent="0.35">
      <c r="B50" s="13" t="s">
        <v>101</v>
      </c>
    </row>
    <row r="51" spans="2:22" ht="36.75" customHeight="1" x14ac:dyDescent="0.35">
      <c r="B51" s="131" t="s">
        <v>106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2:22" ht="18.75" customHeight="1" x14ac:dyDescent="0.35">
      <c r="B52" s="15" t="s">
        <v>102</v>
      </c>
    </row>
    <row r="53" spans="2:22" ht="19.5" customHeight="1" x14ac:dyDescent="0.3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35"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2"/>
    </row>
    <row r="55" spans="2:22" x14ac:dyDescent="0.35">
      <c r="B55" s="58"/>
      <c r="C55" s="58"/>
    </row>
    <row r="56" spans="2:22" x14ac:dyDescent="0.35">
      <c r="B56" s="12"/>
      <c r="C56" s="12"/>
    </row>
    <row r="57" spans="2:22" ht="18.5" x14ac:dyDescent="0.35">
      <c r="B57" s="13" t="s">
        <v>97</v>
      </c>
    </row>
    <row r="58" spans="2:22" ht="40.25" customHeight="1" x14ac:dyDescent="0.35">
      <c r="B58" s="129" t="s">
        <v>70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</row>
    <row r="59" spans="2:22" ht="59.5" customHeight="1" x14ac:dyDescent="0.35">
      <c r="B59" s="129" t="s">
        <v>72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2:22" ht="16.5" customHeight="1" x14ac:dyDescent="0.3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" customHeight="1" x14ac:dyDescent="0.35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/>
    </row>
    <row r="62" spans="2:22" x14ac:dyDescent="0.35">
      <c r="B62" s="130"/>
      <c r="C62" s="130"/>
    </row>
    <row r="63" spans="2:22" ht="13.75" customHeight="1" x14ac:dyDescent="0.35">
      <c r="B63" s="9" t="s">
        <v>71</v>
      </c>
      <c r="C63" s="12"/>
      <c r="V63" s="11" t="str">
        <f>CONCATENATE("Napsáno ",LEN(B64)," z 600 znaků")</f>
        <v>Napsáno 0 z 600 znaků</v>
      </c>
    </row>
    <row r="64" spans="2:22" ht="60" customHeight="1" x14ac:dyDescent="0.35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</row>
    <row r="65" spans="2:22" ht="13.75" customHeight="1" x14ac:dyDescent="0.35">
      <c r="B65" s="58"/>
      <c r="C65" s="58"/>
    </row>
    <row r="66" spans="2:22" ht="13.75" customHeight="1" x14ac:dyDescent="0.35">
      <c r="B66" s="12"/>
      <c r="C66" s="12"/>
    </row>
    <row r="67" spans="2:22" ht="18.5" x14ac:dyDescent="0.35">
      <c r="B67" s="13" t="s">
        <v>98</v>
      </c>
    </row>
    <row r="68" spans="2:22" ht="76.5" customHeight="1" x14ac:dyDescent="0.35">
      <c r="B68" s="129" t="s">
        <v>103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" customHeight="1" x14ac:dyDescent="0.3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</row>
    <row r="71" spans="2:22" x14ac:dyDescent="0.35">
      <c r="B71" s="58"/>
      <c r="C71" s="58"/>
    </row>
    <row r="72" spans="2:22" x14ac:dyDescent="0.35">
      <c r="B72" s="41"/>
      <c r="C72" s="41"/>
    </row>
    <row r="73" spans="2:22" s="42" customFormat="1" ht="18.5" x14ac:dyDescent="0.45">
      <c r="B73" s="43" t="s">
        <v>134</v>
      </c>
      <c r="C73" s="44"/>
    </row>
    <row r="74" spans="2:22" s="42" customFormat="1" ht="100.5" customHeight="1" x14ac:dyDescent="0.35">
      <c r="B74" s="142" t="s">
        <v>135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2:22" s="42" customFormat="1" ht="15" customHeight="1" x14ac:dyDescent="0.35">
      <c r="B75" s="45" t="s">
        <v>136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 x14ac:dyDescent="0.35">
      <c r="B76" s="146" t="s">
        <v>137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2:22" s="42" customFormat="1" ht="15" customHeight="1" x14ac:dyDescent="0.35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 x14ac:dyDescent="0.35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</row>
    <row r="79" spans="2:22" s="42" customFormat="1" ht="15" customHeight="1" x14ac:dyDescent="0.3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 x14ac:dyDescent="0.35">
      <c r="B80" s="147" t="s">
        <v>138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</row>
    <row r="81" spans="2:22" s="42" customFormat="1" ht="15" customHeight="1" x14ac:dyDescent="0.35">
      <c r="B81" s="132" t="s">
        <v>139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</row>
    <row r="82" spans="2:22" s="42" customFormat="1" ht="15" customHeight="1" x14ac:dyDescent="0.35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 x14ac:dyDescent="0.35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/>
    </row>
    <row r="84" spans="2:22" s="42" customFormat="1" ht="15" customHeight="1" x14ac:dyDescent="0.3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 x14ac:dyDescent="0.35">
      <c r="B85" s="135" t="s">
        <v>140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</row>
    <row r="86" spans="2:22" s="42" customFormat="1" ht="15" customHeight="1" x14ac:dyDescent="0.35">
      <c r="B86" s="132" t="s">
        <v>141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</row>
    <row r="87" spans="2:22" s="42" customFormat="1" ht="15" customHeight="1" x14ac:dyDescent="0.35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 x14ac:dyDescent="0.35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5"/>
    </row>
    <row r="89" spans="2:22" s="42" customFormat="1" ht="15" customHeight="1" x14ac:dyDescent="0.3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 x14ac:dyDescent="0.35">
      <c r="B90" s="135" t="s">
        <v>142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2:22" s="42" customFormat="1" ht="15" customHeight="1" x14ac:dyDescent="0.35">
      <c r="B91" s="132" t="s">
        <v>143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</row>
    <row r="92" spans="2:22" s="42" customFormat="1" ht="15" customHeight="1" x14ac:dyDescent="0.35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 x14ac:dyDescent="0.35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/>
    </row>
    <row r="94" spans="2:22" s="42" customFormat="1" x14ac:dyDescent="0.35">
      <c r="B94" s="134"/>
      <c r="C94" s="134"/>
    </row>
    <row r="95" spans="2:22" x14ac:dyDescent="0.35">
      <c r="B95" s="12"/>
      <c r="C95" s="12"/>
    </row>
    <row r="96" spans="2:22" ht="18.5" x14ac:dyDescent="0.35">
      <c r="B96" s="13" t="s">
        <v>144</v>
      </c>
    </row>
    <row r="97" spans="2:22" ht="49.5" customHeight="1" x14ac:dyDescent="0.35">
      <c r="B97" s="129" t="s">
        <v>104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</row>
    <row r="98" spans="2:22" ht="15.5" x14ac:dyDescent="0.35">
      <c r="B98" s="15" t="s">
        <v>6</v>
      </c>
    </row>
    <row r="99" spans="2:22" x14ac:dyDescent="0.35">
      <c r="B99" s="10" t="s">
        <v>7</v>
      </c>
    </row>
    <row r="100" spans="2:22" ht="16.5" customHeight="1" x14ac:dyDescent="0.35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 x14ac:dyDescent="0.35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/>
    </row>
    <row r="102" spans="2:22" ht="22.5" customHeight="1" x14ac:dyDescent="0.35">
      <c r="B102" s="15" t="s">
        <v>8</v>
      </c>
    </row>
    <row r="103" spans="2:22" ht="34.25" customHeight="1" x14ac:dyDescent="0.35">
      <c r="B103" s="56" t="s">
        <v>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2:22" ht="18" customHeight="1" x14ac:dyDescent="0.35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 x14ac:dyDescent="0.35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5"/>
    </row>
    <row r="106" spans="2:22" ht="24.75" customHeight="1" x14ac:dyDescent="0.35">
      <c r="B106" s="15" t="s">
        <v>10</v>
      </c>
    </row>
    <row r="107" spans="2:22" ht="50.25" customHeight="1" x14ac:dyDescent="0.35">
      <c r="B107" s="56" t="s">
        <v>105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2:22" ht="16.5" customHeight="1" x14ac:dyDescent="0.35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 x14ac:dyDescent="0.35"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/>
    </row>
    <row r="110" spans="2:22" ht="23.25" customHeight="1" x14ac:dyDescent="0.35">
      <c r="B110" s="15" t="s">
        <v>11</v>
      </c>
    </row>
    <row r="111" spans="2:22" ht="64.5" customHeight="1" x14ac:dyDescent="0.35">
      <c r="B111" s="56" t="s">
        <v>12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2:22" ht="18" customHeight="1" x14ac:dyDescent="0.35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 x14ac:dyDescent="0.35"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</row>
    <row r="114" spans="2:22" x14ac:dyDescent="0.35">
      <c r="B114" s="58"/>
      <c r="C114" s="58"/>
    </row>
    <row r="115" spans="2:22" x14ac:dyDescent="0.35">
      <c r="B115" s="12"/>
      <c r="C115" s="12"/>
    </row>
    <row r="116" spans="2:22" ht="18.5" x14ac:dyDescent="0.35">
      <c r="B116" s="13" t="s">
        <v>145</v>
      </c>
    </row>
    <row r="117" spans="2:22" x14ac:dyDescent="0.35">
      <c r="B117" s="56" t="s">
        <v>13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2:22" ht="31.25" customHeight="1" x14ac:dyDescent="0.35">
      <c r="B118" s="85" t="s">
        <v>14</v>
      </c>
      <c r="C118" s="94"/>
      <c r="D118" s="94"/>
      <c r="E118" s="94"/>
      <c r="F118" s="86"/>
      <c r="G118" s="85" t="s">
        <v>15</v>
      </c>
      <c r="H118" s="86"/>
      <c r="I118" s="85" t="s">
        <v>16</v>
      </c>
      <c r="J118" s="86"/>
      <c r="K118" s="85" t="s">
        <v>17</v>
      </c>
      <c r="L118" s="86"/>
      <c r="M118" s="85" t="s">
        <v>18</v>
      </c>
      <c r="N118" s="86"/>
      <c r="O118" s="85" t="s">
        <v>19</v>
      </c>
      <c r="P118" s="86"/>
      <c r="Q118" s="85" t="s">
        <v>20</v>
      </c>
      <c r="R118" s="86"/>
      <c r="S118" s="85" t="s">
        <v>21</v>
      </c>
      <c r="T118" s="86"/>
      <c r="U118" s="85" t="s">
        <v>22</v>
      </c>
      <c r="V118" s="86"/>
    </row>
    <row r="119" spans="2:22" ht="28.25" customHeight="1" x14ac:dyDescent="0.35">
      <c r="B119" s="95" t="s">
        <v>23</v>
      </c>
      <c r="C119" s="120" t="s">
        <v>24</v>
      </c>
      <c r="D119" s="138"/>
      <c r="E119" s="138"/>
      <c r="F119" s="121"/>
      <c r="G119" s="76"/>
      <c r="H119" s="78"/>
      <c r="I119" s="76"/>
      <c r="J119" s="78"/>
      <c r="K119" s="76"/>
      <c r="L119" s="78"/>
      <c r="M119" s="76"/>
      <c r="N119" s="78"/>
      <c r="O119" s="76"/>
      <c r="P119" s="78"/>
      <c r="Q119" s="76"/>
      <c r="R119" s="78"/>
      <c r="S119" s="76"/>
      <c r="T119" s="78"/>
      <c r="U119" s="76"/>
      <c r="V119" s="78"/>
    </row>
    <row r="120" spans="2:22" ht="25.75" customHeight="1" x14ac:dyDescent="0.35">
      <c r="B120" s="96"/>
      <c r="C120" s="120" t="s">
        <v>25</v>
      </c>
      <c r="D120" s="138"/>
      <c r="E120" s="138"/>
      <c r="F120" s="121"/>
      <c r="G120" s="76"/>
      <c r="H120" s="78"/>
      <c r="I120" s="76"/>
      <c r="J120" s="78"/>
      <c r="K120" s="76"/>
      <c r="L120" s="78"/>
      <c r="M120" s="76"/>
      <c r="N120" s="78"/>
      <c r="O120" s="76"/>
      <c r="P120" s="78"/>
      <c r="Q120" s="76"/>
      <c r="R120" s="78"/>
      <c r="S120" s="76"/>
      <c r="T120" s="78"/>
      <c r="U120" s="76"/>
      <c r="V120" s="78"/>
    </row>
    <row r="121" spans="2:22" ht="32.5" customHeight="1" x14ac:dyDescent="0.35">
      <c r="B121" s="96"/>
      <c r="C121" s="120" t="s">
        <v>26</v>
      </c>
      <c r="D121" s="138"/>
      <c r="E121" s="138"/>
      <c r="F121" s="121"/>
      <c r="G121" s="76"/>
      <c r="H121" s="78"/>
      <c r="I121" s="76"/>
      <c r="J121" s="78"/>
      <c r="K121" s="76"/>
      <c r="L121" s="78"/>
      <c r="M121" s="76"/>
      <c r="N121" s="78"/>
      <c r="O121" s="76"/>
      <c r="P121" s="78"/>
      <c r="Q121" s="76"/>
      <c r="R121" s="78"/>
      <c r="S121" s="76"/>
      <c r="T121" s="78"/>
      <c r="U121" s="76"/>
      <c r="V121" s="78"/>
    </row>
    <row r="122" spans="2:22" ht="24.5" customHeight="1" x14ac:dyDescent="0.35">
      <c r="B122" s="97"/>
      <c r="C122" s="139" t="s">
        <v>27</v>
      </c>
      <c r="D122" s="140"/>
      <c r="E122" s="140"/>
      <c r="F122" s="141"/>
      <c r="G122" s="89">
        <f>SUM(G119:H121)</f>
        <v>0</v>
      </c>
      <c r="H122" s="90"/>
      <c r="I122" s="89">
        <f t="shared" ref="I122" si="0">SUM(I119:J121)</f>
        <v>0</v>
      </c>
      <c r="J122" s="90"/>
      <c r="K122" s="89">
        <f t="shared" ref="K122" si="1">SUM(K119:L121)</f>
        <v>0</v>
      </c>
      <c r="L122" s="90"/>
      <c r="M122" s="89">
        <f t="shared" ref="M122" si="2">SUM(M119:N121)</f>
        <v>0</v>
      </c>
      <c r="N122" s="90"/>
      <c r="O122" s="89">
        <f t="shared" ref="O122" si="3">SUM(O119:P121)</f>
        <v>0</v>
      </c>
      <c r="P122" s="90"/>
      <c r="Q122" s="89">
        <f t="shared" ref="Q122" si="4">SUM(Q119:R121)</f>
        <v>0</v>
      </c>
      <c r="R122" s="90"/>
      <c r="S122" s="89">
        <f t="shared" ref="S122" si="5">SUM(S119:T121)</f>
        <v>0</v>
      </c>
      <c r="T122" s="90"/>
      <c r="U122" s="89">
        <f t="shared" ref="U122" si="6">SUM(U119:V121)</f>
        <v>0</v>
      </c>
      <c r="V122" s="90"/>
    </row>
    <row r="123" spans="2:22" ht="22.75" customHeight="1" x14ac:dyDescent="0.35">
      <c r="B123" s="95" t="s">
        <v>28</v>
      </c>
      <c r="C123" s="120" t="s">
        <v>29</v>
      </c>
      <c r="D123" s="138"/>
      <c r="E123" s="138"/>
      <c r="F123" s="121"/>
      <c r="G123" s="76"/>
      <c r="H123" s="78"/>
      <c r="I123" s="76"/>
      <c r="J123" s="78"/>
      <c r="K123" s="76"/>
      <c r="L123" s="78"/>
      <c r="M123" s="76"/>
      <c r="N123" s="78"/>
      <c r="O123" s="76"/>
      <c r="P123" s="78"/>
      <c r="Q123" s="76"/>
      <c r="R123" s="78"/>
      <c r="S123" s="76"/>
      <c r="T123" s="78"/>
      <c r="U123" s="76"/>
      <c r="V123" s="78"/>
    </row>
    <row r="124" spans="2:22" ht="27" customHeight="1" x14ac:dyDescent="0.35">
      <c r="B124" s="96"/>
      <c r="C124" s="120" t="s">
        <v>30</v>
      </c>
      <c r="D124" s="138"/>
      <c r="E124" s="138"/>
      <c r="F124" s="121"/>
      <c r="G124" s="76"/>
      <c r="H124" s="78"/>
      <c r="I124" s="76"/>
      <c r="J124" s="78"/>
      <c r="K124" s="76"/>
      <c r="L124" s="78"/>
      <c r="M124" s="76"/>
      <c r="N124" s="78"/>
      <c r="O124" s="76"/>
      <c r="P124" s="78"/>
      <c r="Q124" s="76"/>
      <c r="R124" s="78"/>
      <c r="S124" s="76"/>
      <c r="T124" s="78"/>
      <c r="U124" s="76"/>
      <c r="V124" s="78"/>
    </row>
    <row r="125" spans="2:22" ht="26.5" customHeight="1" x14ac:dyDescent="0.35">
      <c r="B125" s="97"/>
      <c r="C125" s="139" t="s">
        <v>31</v>
      </c>
      <c r="D125" s="140"/>
      <c r="E125" s="140"/>
      <c r="F125" s="141"/>
      <c r="G125" s="89">
        <f>SUM(G123:H124)</f>
        <v>0</v>
      </c>
      <c r="H125" s="90"/>
      <c r="I125" s="89">
        <f t="shared" ref="I125" si="7">SUM(I123:J124)</f>
        <v>0</v>
      </c>
      <c r="J125" s="90"/>
      <c r="K125" s="89">
        <f t="shared" ref="K125" si="8">SUM(K123:L124)</f>
        <v>0</v>
      </c>
      <c r="L125" s="90"/>
      <c r="M125" s="89">
        <f t="shared" ref="M125" si="9">SUM(M123:N124)</f>
        <v>0</v>
      </c>
      <c r="N125" s="90"/>
      <c r="O125" s="89">
        <f t="shared" ref="O125" si="10">SUM(O123:P124)</f>
        <v>0</v>
      </c>
      <c r="P125" s="90"/>
      <c r="Q125" s="89">
        <f t="shared" ref="Q125" si="11">SUM(Q123:R124)</f>
        <v>0</v>
      </c>
      <c r="R125" s="90"/>
      <c r="S125" s="89">
        <f t="shared" ref="S125" si="12">SUM(S123:T124)</f>
        <v>0</v>
      </c>
      <c r="T125" s="90"/>
      <c r="U125" s="89">
        <v>0</v>
      </c>
      <c r="V125" s="90"/>
    </row>
    <row r="126" spans="2:22" ht="28.75" customHeight="1" x14ac:dyDescent="0.35">
      <c r="B126" s="85" t="s">
        <v>32</v>
      </c>
      <c r="C126" s="94"/>
      <c r="D126" s="94"/>
      <c r="E126" s="94"/>
      <c r="F126" s="86"/>
      <c r="G126" s="87">
        <f>SUM(G122+G125)</f>
        <v>0</v>
      </c>
      <c r="H126" s="88"/>
      <c r="I126" s="87">
        <f t="shared" ref="I126" si="13">SUM(I122+I125)</f>
        <v>0</v>
      </c>
      <c r="J126" s="88"/>
      <c r="K126" s="87">
        <f t="shared" ref="K126" si="14">SUM(K122+K125)</f>
        <v>0</v>
      </c>
      <c r="L126" s="88"/>
      <c r="M126" s="87">
        <f t="shared" ref="M126" si="15">SUM(M122+M125)</f>
        <v>0</v>
      </c>
      <c r="N126" s="88"/>
      <c r="O126" s="87">
        <f t="shared" ref="O126" si="16">SUM(O122+O125)</f>
        <v>0</v>
      </c>
      <c r="P126" s="88"/>
      <c r="Q126" s="87">
        <f t="shared" ref="Q126" si="17">SUM(Q122+Q125)</f>
        <v>0</v>
      </c>
      <c r="R126" s="88"/>
      <c r="S126" s="87">
        <f t="shared" ref="S126" si="18">SUM(S122+S125)</f>
        <v>0</v>
      </c>
      <c r="T126" s="88"/>
      <c r="U126" s="87">
        <f t="shared" ref="U126" si="19">SUM(U122+U125)</f>
        <v>0</v>
      </c>
      <c r="V126" s="88"/>
    </row>
    <row r="127" spans="2:22" x14ac:dyDescent="0.35">
      <c r="B127" s="12"/>
      <c r="C127" s="12"/>
    </row>
    <row r="128" spans="2:22" ht="28.25" customHeight="1" x14ac:dyDescent="0.35">
      <c r="B128" s="79" t="s">
        <v>33</v>
      </c>
      <c r="C128" s="79"/>
      <c r="D128" s="79"/>
      <c r="E128" s="79"/>
      <c r="F128" s="79"/>
      <c r="G128" s="143">
        <f>SUM(G126:V126)</f>
        <v>0</v>
      </c>
      <c r="H128" s="143"/>
      <c r="I128" s="143"/>
      <c r="J128" s="143"/>
    </row>
    <row r="129" spans="2:22" x14ac:dyDescent="0.35">
      <c r="B129" s="12"/>
      <c r="C129" s="12"/>
    </row>
    <row r="130" spans="2:22" ht="22.5" customHeight="1" x14ac:dyDescent="0.35">
      <c r="B130" s="15" t="s">
        <v>34</v>
      </c>
    </row>
    <row r="131" spans="2:22" ht="17.25" customHeight="1" x14ac:dyDescent="0.35">
      <c r="B131" s="16" t="s">
        <v>35</v>
      </c>
    </row>
    <row r="132" spans="2:22" ht="17.25" customHeight="1" x14ac:dyDescent="0.35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 x14ac:dyDescent="0.35"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2"/>
    </row>
    <row r="134" spans="2:22" x14ac:dyDescent="0.35">
      <c r="B134" s="58"/>
      <c r="C134" s="58"/>
    </row>
    <row r="135" spans="2:22" x14ac:dyDescent="0.35">
      <c r="B135" s="12"/>
      <c r="C135" s="12"/>
    </row>
    <row r="136" spans="2:22" ht="18.5" x14ac:dyDescent="0.35">
      <c r="B136" s="13" t="s">
        <v>146</v>
      </c>
    </row>
    <row r="137" spans="2:22" ht="19.5" customHeight="1" x14ac:dyDescent="0.35">
      <c r="B137" s="84" t="s">
        <v>132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spans="2:22" ht="34.5" customHeight="1" x14ac:dyDescent="0.35">
      <c r="B138" s="79" t="s">
        <v>36</v>
      </c>
      <c r="C138" s="79"/>
      <c r="D138" s="79"/>
      <c r="E138" s="79" t="s">
        <v>133</v>
      </c>
      <c r="F138" s="79"/>
      <c r="G138" s="79" t="s">
        <v>37</v>
      </c>
      <c r="H138" s="79"/>
      <c r="I138" s="79"/>
      <c r="J138" s="79"/>
      <c r="K138" s="79" t="s">
        <v>38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2:22" ht="30" customHeight="1" x14ac:dyDescent="0.35">
      <c r="B139" s="93" t="s">
        <v>82</v>
      </c>
      <c r="C139" s="93"/>
      <c r="D139" s="93"/>
      <c r="E139" s="161"/>
      <c r="F139" s="161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spans="2:22" ht="30" customHeight="1" x14ac:dyDescent="0.35">
      <c r="B140" s="93" t="s">
        <v>82</v>
      </c>
      <c r="C140" s="93"/>
      <c r="D140" s="93"/>
      <c r="E140" s="161"/>
      <c r="F140" s="161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spans="2:22" ht="30" customHeight="1" x14ac:dyDescent="0.35">
      <c r="B141" s="93" t="s">
        <v>82</v>
      </c>
      <c r="C141" s="93"/>
      <c r="D141" s="93"/>
      <c r="E141" s="161"/>
      <c r="F141" s="161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</row>
    <row r="142" spans="2:22" x14ac:dyDescent="0.35">
      <c r="B142" s="144" t="s">
        <v>129</v>
      </c>
      <c r="C142" s="144"/>
      <c r="D142" s="144"/>
      <c r="E142" s="145">
        <f>SUM(E139:F141)</f>
        <v>0</v>
      </c>
      <c r="F142" s="145"/>
    </row>
    <row r="143" spans="2:22" x14ac:dyDescent="0.35">
      <c r="B143" s="12"/>
      <c r="C143" s="12"/>
    </row>
    <row r="144" spans="2:22" ht="18.5" x14ac:dyDescent="0.35">
      <c r="B144" s="13" t="s">
        <v>147</v>
      </c>
    </row>
    <row r="145" spans="2:26" ht="66" customHeight="1" x14ac:dyDescent="0.35">
      <c r="B145" s="105" t="s">
        <v>39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2:26" ht="21" customHeight="1" x14ac:dyDescent="0.35">
      <c r="B146" s="17" t="s">
        <v>40</v>
      </c>
    </row>
    <row r="147" spans="2:26" x14ac:dyDescent="0.35">
      <c r="B147" s="108" t="s">
        <v>41</v>
      </c>
      <c r="C147" s="108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2:26" x14ac:dyDescent="0.3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6" ht="15" customHeight="1" x14ac:dyDescent="0.35">
      <c r="B149" s="109" t="s">
        <v>42</v>
      </c>
      <c r="C149" s="110"/>
      <c r="D149" s="110"/>
      <c r="E149" s="111"/>
      <c r="F149" s="115" t="s">
        <v>43</v>
      </c>
      <c r="G149" s="115" t="s">
        <v>44</v>
      </c>
      <c r="H149" s="106">
        <f>D147</f>
        <v>2021</v>
      </c>
      <c r="I149" s="107"/>
      <c r="J149" s="106">
        <f>H149+1</f>
        <v>2022</v>
      </c>
      <c r="K149" s="107"/>
      <c r="L149" s="106">
        <f t="shared" ref="L149" si="20">J149+1</f>
        <v>2023</v>
      </c>
      <c r="M149" s="107"/>
      <c r="N149" s="106">
        <f t="shared" ref="N149" si="21">L149+1</f>
        <v>2024</v>
      </c>
      <c r="O149" s="107"/>
      <c r="P149" s="106">
        <f t="shared" ref="P149" si="22">N149+1</f>
        <v>2025</v>
      </c>
      <c r="Q149" s="107"/>
      <c r="R149" s="106">
        <f t="shared" ref="R149" si="23">P149+1</f>
        <v>2026</v>
      </c>
      <c r="S149" s="107"/>
      <c r="T149" s="106">
        <f t="shared" ref="T149" si="24">R149+1</f>
        <v>2027</v>
      </c>
      <c r="U149" s="107"/>
      <c r="V149" s="20">
        <f>T149+1</f>
        <v>2028</v>
      </c>
    </row>
    <row r="150" spans="2:26" ht="15" customHeight="1" x14ac:dyDescent="0.35">
      <c r="B150" s="112"/>
      <c r="C150" s="113"/>
      <c r="D150" s="113"/>
      <c r="E150" s="114"/>
      <c r="F150" s="116"/>
      <c r="G150" s="116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x14ac:dyDescent="0.35">
      <c r="B151" s="22" t="s">
        <v>47</v>
      </c>
      <c r="C151" s="100"/>
      <c r="D151" s="101"/>
      <c r="E151" s="102"/>
      <c r="F151" s="23"/>
      <c r="G151" s="23"/>
      <c r="H151" s="24">
        <f t="shared" ref="H151:V151" si="25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x14ac:dyDescent="0.35">
      <c r="B152" s="22" t="s">
        <v>48</v>
      </c>
      <c r="C152" s="100"/>
      <c r="D152" s="101"/>
      <c r="E152" s="102"/>
      <c r="F152" s="23"/>
      <c r="G152" s="23"/>
      <c r="H152" s="24">
        <f t="shared" ref="H152:V170" si="26">IF(OR(H$147=$Y152,H$147=$Z152,AND(H$147&gt;$Y152,H$147&lt;$Z152)),1,2)</f>
        <v>2</v>
      </c>
      <c r="I152" s="24">
        <f t="shared" ref="I152:V152" si="27">IF(OR(I$147=$Y152,I$147=$Z152,AND(I$147&gt;$Y152,I$147&lt;$Z152)),1,2)</f>
        <v>2</v>
      </c>
      <c r="J152" s="24">
        <f t="shared" si="27"/>
        <v>2</v>
      </c>
      <c r="K152" s="24">
        <f t="shared" si="27"/>
        <v>2</v>
      </c>
      <c r="L152" s="24">
        <f t="shared" si="27"/>
        <v>2</v>
      </c>
      <c r="M152" s="24">
        <f t="shared" si="27"/>
        <v>2</v>
      </c>
      <c r="N152" s="24">
        <f t="shared" si="27"/>
        <v>2</v>
      </c>
      <c r="O152" s="24">
        <f t="shared" si="27"/>
        <v>2</v>
      </c>
      <c r="P152" s="24">
        <f t="shared" si="27"/>
        <v>2</v>
      </c>
      <c r="Q152" s="24">
        <f t="shared" si="27"/>
        <v>2</v>
      </c>
      <c r="R152" s="24">
        <f t="shared" si="27"/>
        <v>2</v>
      </c>
      <c r="S152" s="24">
        <f t="shared" si="27"/>
        <v>2</v>
      </c>
      <c r="T152" s="24">
        <f t="shared" si="27"/>
        <v>2</v>
      </c>
      <c r="U152" s="24">
        <f t="shared" si="27"/>
        <v>2</v>
      </c>
      <c r="V152" s="24">
        <f t="shared" si="27"/>
        <v>2</v>
      </c>
      <c r="W152" s="25" t="str">
        <f>CONCATENATE("2. pol. ",$H$149)</f>
        <v>2. pol. 2021</v>
      </c>
      <c r="X152" s="25">
        <v>2</v>
      </c>
      <c r="Y152" s="25" t="str">
        <f t="shared" ref="Y152:Z165" si="28">IF(F152="","",VLOOKUP(F152,$W$151:$X$165,2,FALSE))</f>
        <v/>
      </c>
      <c r="Z152" s="25" t="str">
        <f t="shared" si="28"/>
        <v/>
      </c>
    </row>
    <row r="153" spans="2:26" x14ac:dyDescent="0.35">
      <c r="B153" s="22" t="s">
        <v>49</v>
      </c>
      <c r="C153" s="100"/>
      <c r="D153" s="101"/>
      <c r="E153" s="102"/>
      <c r="F153" s="23"/>
      <c r="G153" s="23"/>
      <c r="H153" s="24">
        <f t="shared" si="26"/>
        <v>2</v>
      </c>
      <c r="I153" s="24">
        <f t="shared" si="26"/>
        <v>2</v>
      </c>
      <c r="J153" s="24">
        <f t="shared" ref="J153:V166" si="29">IF(OR(J$147=$Y153,J$147=$Z153,AND(J$147&gt;$Y153,J$147&lt;$Z153)),1,2)</f>
        <v>2</v>
      </c>
      <c r="K153" s="24">
        <f t="shared" si="29"/>
        <v>2</v>
      </c>
      <c r="L153" s="24">
        <f t="shared" si="29"/>
        <v>2</v>
      </c>
      <c r="M153" s="24">
        <f t="shared" si="29"/>
        <v>2</v>
      </c>
      <c r="N153" s="24">
        <f t="shared" si="29"/>
        <v>2</v>
      </c>
      <c r="O153" s="24">
        <f t="shared" si="29"/>
        <v>2</v>
      </c>
      <c r="P153" s="24">
        <f t="shared" si="29"/>
        <v>2</v>
      </c>
      <c r="Q153" s="24">
        <f t="shared" si="29"/>
        <v>2</v>
      </c>
      <c r="R153" s="24">
        <f t="shared" si="29"/>
        <v>2</v>
      </c>
      <c r="S153" s="24">
        <f t="shared" si="29"/>
        <v>2</v>
      </c>
      <c r="T153" s="24">
        <f t="shared" si="29"/>
        <v>2</v>
      </c>
      <c r="U153" s="24">
        <f t="shared" si="29"/>
        <v>2</v>
      </c>
      <c r="V153" s="24">
        <f t="shared" si="29"/>
        <v>2</v>
      </c>
      <c r="W153" s="25" t="str">
        <f>CONCATENATE("1. pol. ",$H$149+1)</f>
        <v>1. pol. 2022</v>
      </c>
      <c r="X153" s="25">
        <v>3</v>
      </c>
      <c r="Y153" s="25" t="str">
        <f t="shared" si="28"/>
        <v/>
      </c>
      <c r="Z153" s="25" t="str">
        <f t="shared" si="28"/>
        <v/>
      </c>
    </row>
    <row r="154" spans="2:26" x14ac:dyDescent="0.35">
      <c r="B154" s="22" t="s">
        <v>50</v>
      </c>
      <c r="C154" s="100"/>
      <c r="D154" s="101"/>
      <c r="E154" s="102"/>
      <c r="F154" s="23"/>
      <c r="G154" s="23"/>
      <c r="H154" s="24">
        <f t="shared" si="26"/>
        <v>2</v>
      </c>
      <c r="I154" s="24">
        <f t="shared" ref="I154:I166" si="30">IF(OR(I$147=$Y154,I$147=$Z154,AND(I$147&gt;$Y154,I$147&lt;$Z154)),1,2)</f>
        <v>2</v>
      </c>
      <c r="J154" s="24">
        <f t="shared" si="29"/>
        <v>2</v>
      </c>
      <c r="K154" s="24">
        <f t="shared" si="29"/>
        <v>2</v>
      </c>
      <c r="L154" s="24">
        <f t="shared" si="29"/>
        <v>2</v>
      </c>
      <c r="M154" s="24">
        <f t="shared" si="29"/>
        <v>2</v>
      </c>
      <c r="N154" s="24">
        <f t="shared" si="29"/>
        <v>2</v>
      </c>
      <c r="O154" s="24">
        <f t="shared" si="29"/>
        <v>2</v>
      </c>
      <c r="P154" s="24">
        <f t="shared" si="29"/>
        <v>2</v>
      </c>
      <c r="Q154" s="24">
        <f t="shared" si="29"/>
        <v>2</v>
      </c>
      <c r="R154" s="24">
        <f t="shared" si="29"/>
        <v>2</v>
      </c>
      <c r="S154" s="24">
        <f t="shared" si="29"/>
        <v>2</v>
      </c>
      <c r="T154" s="24">
        <f t="shared" si="29"/>
        <v>2</v>
      </c>
      <c r="U154" s="24">
        <f t="shared" si="29"/>
        <v>2</v>
      </c>
      <c r="V154" s="24">
        <f t="shared" si="29"/>
        <v>2</v>
      </c>
      <c r="W154" s="25" t="str">
        <f>CONCATENATE("2. pol. ",$H$149+1)</f>
        <v>2. pol. 2022</v>
      </c>
      <c r="X154" s="25">
        <v>4</v>
      </c>
      <c r="Y154" s="25" t="str">
        <f t="shared" si="28"/>
        <v/>
      </c>
      <c r="Z154" s="25" t="str">
        <f t="shared" si="28"/>
        <v/>
      </c>
    </row>
    <row r="155" spans="2:26" x14ac:dyDescent="0.35">
      <c r="B155" s="22" t="s">
        <v>51</v>
      </c>
      <c r="C155" s="100"/>
      <c r="D155" s="101"/>
      <c r="E155" s="102"/>
      <c r="F155" s="23"/>
      <c r="G155" s="23"/>
      <c r="H155" s="24">
        <f t="shared" si="26"/>
        <v>2</v>
      </c>
      <c r="I155" s="24">
        <f t="shared" si="30"/>
        <v>2</v>
      </c>
      <c r="J155" s="24">
        <f t="shared" si="29"/>
        <v>2</v>
      </c>
      <c r="K155" s="24">
        <f t="shared" si="29"/>
        <v>2</v>
      </c>
      <c r="L155" s="24">
        <f t="shared" si="29"/>
        <v>2</v>
      </c>
      <c r="M155" s="24">
        <f t="shared" si="29"/>
        <v>2</v>
      </c>
      <c r="N155" s="24">
        <f t="shared" si="29"/>
        <v>2</v>
      </c>
      <c r="O155" s="24">
        <f t="shared" si="29"/>
        <v>2</v>
      </c>
      <c r="P155" s="24">
        <f t="shared" si="29"/>
        <v>2</v>
      </c>
      <c r="Q155" s="24">
        <f t="shared" si="29"/>
        <v>2</v>
      </c>
      <c r="R155" s="24">
        <f t="shared" si="29"/>
        <v>2</v>
      </c>
      <c r="S155" s="24">
        <f t="shared" si="29"/>
        <v>2</v>
      </c>
      <c r="T155" s="24">
        <f t="shared" si="29"/>
        <v>2</v>
      </c>
      <c r="U155" s="24">
        <f t="shared" si="29"/>
        <v>2</v>
      </c>
      <c r="V155" s="24">
        <f t="shared" si="29"/>
        <v>2</v>
      </c>
      <c r="W155" s="25" t="str">
        <f>CONCATENATE("1. pol. ",$H$149+2)</f>
        <v>1. pol. 2023</v>
      </c>
      <c r="X155" s="25">
        <v>5</v>
      </c>
      <c r="Y155" s="25" t="str">
        <f t="shared" si="28"/>
        <v/>
      </c>
      <c r="Z155" s="25" t="str">
        <f t="shared" si="28"/>
        <v/>
      </c>
    </row>
    <row r="156" spans="2:26" x14ac:dyDescent="0.35">
      <c r="B156" s="22" t="s">
        <v>52</v>
      </c>
      <c r="C156" s="100"/>
      <c r="D156" s="101"/>
      <c r="E156" s="102"/>
      <c r="F156" s="23"/>
      <c r="G156" s="23"/>
      <c r="H156" s="24">
        <f t="shared" si="26"/>
        <v>2</v>
      </c>
      <c r="I156" s="24">
        <f t="shared" si="30"/>
        <v>2</v>
      </c>
      <c r="J156" s="24">
        <f t="shared" si="29"/>
        <v>2</v>
      </c>
      <c r="K156" s="24">
        <f t="shared" si="29"/>
        <v>2</v>
      </c>
      <c r="L156" s="24">
        <f t="shared" si="29"/>
        <v>2</v>
      </c>
      <c r="M156" s="24">
        <f t="shared" si="29"/>
        <v>2</v>
      </c>
      <c r="N156" s="24">
        <f t="shared" si="29"/>
        <v>2</v>
      </c>
      <c r="O156" s="24">
        <f t="shared" si="29"/>
        <v>2</v>
      </c>
      <c r="P156" s="24">
        <f t="shared" si="29"/>
        <v>2</v>
      </c>
      <c r="Q156" s="24">
        <f t="shared" si="29"/>
        <v>2</v>
      </c>
      <c r="R156" s="24">
        <f t="shared" si="29"/>
        <v>2</v>
      </c>
      <c r="S156" s="24">
        <f t="shared" si="29"/>
        <v>2</v>
      </c>
      <c r="T156" s="24">
        <f t="shared" si="29"/>
        <v>2</v>
      </c>
      <c r="U156" s="24">
        <f t="shared" si="29"/>
        <v>2</v>
      </c>
      <c r="V156" s="24">
        <f t="shared" si="29"/>
        <v>2</v>
      </c>
      <c r="W156" s="25" t="str">
        <f>CONCATENATE("2. pol. ",$H$149+2)</f>
        <v>2. pol. 2023</v>
      </c>
      <c r="X156" s="25">
        <v>6</v>
      </c>
      <c r="Y156" s="25" t="str">
        <f t="shared" si="28"/>
        <v/>
      </c>
      <c r="Z156" s="25" t="str">
        <f t="shared" si="28"/>
        <v/>
      </c>
    </row>
    <row r="157" spans="2:26" x14ac:dyDescent="0.35">
      <c r="B157" s="22" t="s">
        <v>53</v>
      </c>
      <c r="C157" s="100"/>
      <c r="D157" s="101"/>
      <c r="E157" s="102"/>
      <c r="F157" s="23"/>
      <c r="G157" s="23"/>
      <c r="H157" s="24">
        <f t="shared" si="26"/>
        <v>2</v>
      </c>
      <c r="I157" s="24">
        <f t="shared" si="30"/>
        <v>2</v>
      </c>
      <c r="J157" s="24">
        <f t="shared" si="29"/>
        <v>2</v>
      </c>
      <c r="K157" s="24">
        <f t="shared" si="29"/>
        <v>2</v>
      </c>
      <c r="L157" s="24">
        <f t="shared" si="29"/>
        <v>2</v>
      </c>
      <c r="M157" s="24">
        <f t="shared" si="29"/>
        <v>2</v>
      </c>
      <c r="N157" s="24">
        <f t="shared" si="29"/>
        <v>2</v>
      </c>
      <c r="O157" s="24">
        <f t="shared" si="29"/>
        <v>2</v>
      </c>
      <c r="P157" s="24">
        <f t="shared" si="29"/>
        <v>2</v>
      </c>
      <c r="Q157" s="24">
        <f t="shared" si="29"/>
        <v>2</v>
      </c>
      <c r="R157" s="24">
        <f t="shared" si="29"/>
        <v>2</v>
      </c>
      <c r="S157" s="24">
        <f t="shared" si="29"/>
        <v>2</v>
      </c>
      <c r="T157" s="24">
        <f t="shared" si="29"/>
        <v>2</v>
      </c>
      <c r="U157" s="24">
        <f t="shared" si="29"/>
        <v>2</v>
      </c>
      <c r="V157" s="24">
        <f t="shared" si="29"/>
        <v>2</v>
      </c>
      <c r="W157" s="25" t="str">
        <f>CONCATENATE("1. pol. ",$H$149+3)</f>
        <v>1. pol. 2024</v>
      </c>
      <c r="X157" s="25">
        <v>7</v>
      </c>
      <c r="Y157" s="25" t="str">
        <f t="shared" si="28"/>
        <v/>
      </c>
      <c r="Z157" s="25" t="str">
        <f t="shared" si="28"/>
        <v/>
      </c>
    </row>
    <row r="158" spans="2:26" x14ac:dyDescent="0.35">
      <c r="B158" s="22" t="s">
        <v>54</v>
      </c>
      <c r="C158" s="100"/>
      <c r="D158" s="101"/>
      <c r="E158" s="102"/>
      <c r="F158" s="23"/>
      <c r="G158" s="23"/>
      <c r="H158" s="24">
        <f t="shared" si="26"/>
        <v>2</v>
      </c>
      <c r="I158" s="24">
        <f t="shared" si="30"/>
        <v>2</v>
      </c>
      <c r="J158" s="24">
        <f t="shared" si="29"/>
        <v>2</v>
      </c>
      <c r="K158" s="24">
        <f t="shared" si="29"/>
        <v>2</v>
      </c>
      <c r="L158" s="24">
        <f t="shared" si="29"/>
        <v>2</v>
      </c>
      <c r="M158" s="24">
        <f t="shared" si="29"/>
        <v>2</v>
      </c>
      <c r="N158" s="24">
        <f t="shared" si="29"/>
        <v>2</v>
      </c>
      <c r="O158" s="24">
        <f t="shared" si="29"/>
        <v>2</v>
      </c>
      <c r="P158" s="24">
        <f t="shared" si="29"/>
        <v>2</v>
      </c>
      <c r="Q158" s="24">
        <f t="shared" si="29"/>
        <v>2</v>
      </c>
      <c r="R158" s="24">
        <f t="shared" si="29"/>
        <v>2</v>
      </c>
      <c r="S158" s="24">
        <f t="shared" si="29"/>
        <v>2</v>
      </c>
      <c r="T158" s="24">
        <f t="shared" si="29"/>
        <v>2</v>
      </c>
      <c r="U158" s="24">
        <f t="shared" si="29"/>
        <v>2</v>
      </c>
      <c r="V158" s="24">
        <f t="shared" si="29"/>
        <v>2</v>
      </c>
      <c r="W158" s="25" t="str">
        <f>CONCATENATE("2. pol. ",$H$149+3)</f>
        <v>2. pol. 2024</v>
      </c>
      <c r="X158" s="25">
        <v>8</v>
      </c>
      <c r="Y158" s="25" t="str">
        <f t="shared" si="28"/>
        <v/>
      </c>
      <c r="Z158" s="25" t="str">
        <f t="shared" si="28"/>
        <v/>
      </c>
    </row>
    <row r="159" spans="2:26" x14ac:dyDescent="0.35">
      <c r="B159" s="22" t="s">
        <v>55</v>
      </c>
      <c r="C159" s="100"/>
      <c r="D159" s="101"/>
      <c r="E159" s="102"/>
      <c r="F159" s="23"/>
      <c r="G159" s="23"/>
      <c r="H159" s="24">
        <f t="shared" si="26"/>
        <v>2</v>
      </c>
      <c r="I159" s="24">
        <f t="shared" si="30"/>
        <v>2</v>
      </c>
      <c r="J159" s="24">
        <f t="shared" si="29"/>
        <v>2</v>
      </c>
      <c r="K159" s="24">
        <f t="shared" si="29"/>
        <v>2</v>
      </c>
      <c r="L159" s="24">
        <f t="shared" si="29"/>
        <v>2</v>
      </c>
      <c r="M159" s="24">
        <f t="shared" si="29"/>
        <v>2</v>
      </c>
      <c r="N159" s="24">
        <f t="shared" si="29"/>
        <v>2</v>
      </c>
      <c r="O159" s="24">
        <f t="shared" si="29"/>
        <v>2</v>
      </c>
      <c r="P159" s="24">
        <f t="shared" si="29"/>
        <v>2</v>
      </c>
      <c r="Q159" s="24">
        <f t="shared" si="29"/>
        <v>2</v>
      </c>
      <c r="R159" s="24">
        <f t="shared" si="29"/>
        <v>2</v>
      </c>
      <c r="S159" s="24">
        <f t="shared" si="29"/>
        <v>2</v>
      </c>
      <c r="T159" s="24">
        <f t="shared" si="29"/>
        <v>2</v>
      </c>
      <c r="U159" s="24">
        <f t="shared" si="29"/>
        <v>2</v>
      </c>
      <c r="V159" s="24">
        <f t="shared" si="29"/>
        <v>2</v>
      </c>
      <c r="W159" s="25" t="str">
        <f>CONCATENATE("1. pol. ",$H$149+4)</f>
        <v>1. pol. 2025</v>
      </c>
      <c r="X159" s="25">
        <v>9</v>
      </c>
      <c r="Y159" s="25" t="str">
        <f t="shared" si="28"/>
        <v/>
      </c>
      <c r="Z159" s="25" t="str">
        <f t="shared" si="28"/>
        <v/>
      </c>
    </row>
    <row r="160" spans="2:26" x14ac:dyDescent="0.35">
      <c r="B160" s="22" t="s">
        <v>56</v>
      </c>
      <c r="C160" s="100"/>
      <c r="D160" s="101"/>
      <c r="E160" s="102"/>
      <c r="F160" s="23"/>
      <c r="G160" s="23"/>
      <c r="H160" s="24">
        <f t="shared" si="26"/>
        <v>2</v>
      </c>
      <c r="I160" s="24">
        <f t="shared" si="30"/>
        <v>2</v>
      </c>
      <c r="J160" s="24">
        <f t="shared" si="29"/>
        <v>2</v>
      </c>
      <c r="K160" s="24">
        <f t="shared" si="29"/>
        <v>2</v>
      </c>
      <c r="L160" s="24">
        <f t="shared" si="29"/>
        <v>2</v>
      </c>
      <c r="M160" s="24">
        <f t="shared" si="29"/>
        <v>2</v>
      </c>
      <c r="N160" s="24">
        <f t="shared" si="29"/>
        <v>2</v>
      </c>
      <c r="O160" s="24">
        <f t="shared" si="29"/>
        <v>2</v>
      </c>
      <c r="P160" s="24">
        <f t="shared" si="29"/>
        <v>2</v>
      </c>
      <c r="Q160" s="24">
        <f t="shared" si="29"/>
        <v>2</v>
      </c>
      <c r="R160" s="24">
        <f t="shared" si="29"/>
        <v>2</v>
      </c>
      <c r="S160" s="24">
        <f t="shared" si="29"/>
        <v>2</v>
      </c>
      <c r="T160" s="24">
        <f t="shared" si="29"/>
        <v>2</v>
      </c>
      <c r="U160" s="24">
        <f t="shared" si="29"/>
        <v>2</v>
      </c>
      <c r="V160" s="24">
        <f t="shared" si="29"/>
        <v>2</v>
      </c>
      <c r="W160" s="25" t="str">
        <f>CONCATENATE("2. pol. ",$H$149+4)</f>
        <v>2. pol. 2025</v>
      </c>
      <c r="X160" s="25">
        <v>10</v>
      </c>
      <c r="Y160" s="25" t="str">
        <f t="shared" si="28"/>
        <v/>
      </c>
      <c r="Z160" s="25" t="str">
        <f t="shared" si="28"/>
        <v/>
      </c>
    </row>
    <row r="161" spans="2:26" x14ac:dyDescent="0.35">
      <c r="B161" s="22" t="s">
        <v>57</v>
      </c>
      <c r="C161" s="100"/>
      <c r="D161" s="101"/>
      <c r="E161" s="102"/>
      <c r="F161" s="23"/>
      <c r="G161" s="23"/>
      <c r="H161" s="24">
        <f t="shared" si="26"/>
        <v>2</v>
      </c>
      <c r="I161" s="24">
        <f t="shared" si="30"/>
        <v>2</v>
      </c>
      <c r="J161" s="24">
        <f t="shared" si="29"/>
        <v>2</v>
      </c>
      <c r="K161" s="24">
        <f t="shared" si="29"/>
        <v>2</v>
      </c>
      <c r="L161" s="24">
        <f t="shared" si="29"/>
        <v>2</v>
      </c>
      <c r="M161" s="24">
        <f t="shared" si="29"/>
        <v>2</v>
      </c>
      <c r="N161" s="24">
        <f t="shared" si="29"/>
        <v>2</v>
      </c>
      <c r="O161" s="24">
        <f t="shared" si="29"/>
        <v>2</v>
      </c>
      <c r="P161" s="24">
        <f t="shared" si="29"/>
        <v>2</v>
      </c>
      <c r="Q161" s="24">
        <f t="shared" si="29"/>
        <v>2</v>
      </c>
      <c r="R161" s="24">
        <f t="shared" si="29"/>
        <v>2</v>
      </c>
      <c r="S161" s="24">
        <f t="shared" si="29"/>
        <v>2</v>
      </c>
      <c r="T161" s="24">
        <f t="shared" si="29"/>
        <v>2</v>
      </c>
      <c r="U161" s="24">
        <f t="shared" si="29"/>
        <v>2</v>
      </c>
      <c r="V161" s="24">
        <f t="shared" si="29"/>
        <v>2</v>
      </c>
      <c r="W161" s="25" t="str">
        <f>CONCATENATE("1. pol. ",$H$149+5)</f>
        <v>1. pol. 2026</v>
      </c>
      <c r="X161" s="25">
        <v>11</v>
      </c>
      <c r="Y161" s="25" t="str">
        <f t="shared" si="28"/>
        <v/>
      </c>
      <c r="Z161" s="25" t="str">
        <f t="shared" si="28"/>
        <v/>
      </c>
    </row>
    <row r="162" spans="2:26" x14ac:dyDescent="0.35">
      <c r="B162" s="22" t="s">
        <v>58</v>
      </c>
      <c r="C162" s="100"/>
      <c r="D162" s="101"/>
      <c r="E162" s="102"/>
      <c r="F162" s="23"/>
      <c r="G162" s="23"/>
      <c r="H162" s="24">
        <f t="shared" si="26"/>
        <v>2</v>
      </c>
      <c r="I162" s="24">
        <f t="shared" si="30"/>
        <v>2</v>
      </c>
      <c r="J162" s="24">
        <f t="shared" si="29"/>
        <v>2</v>
      </c>
      <c r="K162" s="24">
        <f t="shared" si="29"/>
        <v>2</v>
      </c>
      <c r="L162" s="24">
        <f t="shared" si="29"/>
        <v>2</v>
      </c>
      <c r="M162" s="24">
        <f t="shared" si="29"/>
        <v>2</v>
      </c>
      <c r="N162" s="24">
        <f t="shared" si="29"/>
        <v>2</v>
      </c>
      <c r="O162" s="24">
        <f t="shared" si="29"/>
        <v>2</v>
      </c>
      <c r="P162" s="24">
        <f t="shared" si="29"/>
        <v>2</v>
      </c>
      <c r="Q162" s="24">
        <f t="shared" si="29"/>
        <v>2</v>
      </c>
      <c r="R162" s="24">
        <f t="shared" si="29"/>
        <v>2</v>
      </c>
      <c r="S162" s="24">
        <f t="shared" si="29"/>
        <v>2</v>
      </c>
      <c r="T162" s="24">
        <f t="shared" si="29"/>
        <v>2</v>
      </c>
      <c r="U162" s="24">
        <f t="shared" si="29"/>
        <v>2</v>
      </c>
      <c r="V162" s="24">
        <f t="shared" si="29"/>
        <v>2</v>
      </c>
      <c r="W162" s="25" t="str">
        <f>CONCATENATE("2. pol. ",$H$149+5)</f>
        <v>2. pol. 2026</v>
      </c>
      <c r="X162" s="25">
        <v>12</v>
      </c>
      <c r="Y162" s="25" t="str">
        <f t="shared" si="28"/>
        <v/>
      </c>
      <c r="Z162" s="25" t="str">
        <f t="shared" si="28"/>
        <v/>
      </c>
    </row>
    <row r="163" spans="2:26" x14ac:dyDescent="0.35">
      <c r="B163" s="22" t="s">
        <v>59</v>
      </c>
      <c r="C163" s="100"/>
      <c r="D163" s="101"/>
      <c r="E163" s="102"/>
      <c r="F163" s="23"/>
      <c r="G163" s="23"/>
      <c r="H163" s="24">
        <f t="shared" si="26"/>
        <v>2</v>
      </c>
      <c r="I163" s="24">
        <f t="shared" si="30"/>
        <v>2</v>
      </c>
      <c r="J163" s="24">
        <f t="shared" si="29"/>
        <v>2</v>
      </c>
      <c r="K163" s="24">
        <f t="shared" si="29"/>
        <v>2</v>
      </c>
      <c r="L163" s="24">
        <f t="shared" si="29"/>
        <v>2</v>
      </c>
      <c r="M163" s="24">
        <f t="shared" si="29"/>
        <v>2</v>
      </c>
      <c r="N163" s="24">
        <f t="shared" si="29"/>
        <v>2</v>
      </c>
      <c r="O163" s="24">
        <f t="shared" si="29"/>
        <v>2</v>
      </c>
      <c r="P163" s="24">
        <f t="shared" si="29"/>
        <v>2</v>
      </c>
      <c r="Q163" s="24">
        <f t="shared" si="29"/>
        <v>2</v>
      </c>
      <c r="R163" s="24">
        <f t="shared" si="29"/>
        <v>2</v>
      </c>
      <c r="S163" s="24">
        <f t="shared" si="29"/>
        <v>2</v>
      </c>
      <c r="T163" s="24">
        <f t="shared" si="29"/>
        <v>2</v>
      </c>
      <c r="U163" s="24">
        <f t="shared" si="29"/>
        <v>2</v>
      </c>
      <c r="V163" s="24">
        <f t="shared" si="29"/>
        <v>2</v>
      </c>
      <c r="W163" s="25" t="str">
        <f>CONCATENATE("1. pol. ",$H$149+6)</f>
        <v>1. pol. 2027</v>
      </c>
      <c r="X163" s="25">
        <v>13</v>
      </c>
      <c r="Y163" s="25" t="str">
        <f t="shared" si="28"/>
        <v/>
      </c>
      <c r="Z163" s="25" t="str">
        <f t="shared" si="28"/>
        <v/>
      </c>
    </row>
    <row r="164" spans="2:26" x14ac:dyDescent="0.35">
      <c r="B164" s="22" t="s">
        <v>60</v>
      </c>
      <c r="C164" s="100"/>
      <c r="D164" s="101"/>
      <c r="E164" s="102"/>
      <c r="F164" s="23"/>
      <c r="G164" s="23"/>
      <c r="H164" s="24">
        <f t="shared" si="26"/>
        <v>2</v>
      </c>
      <c r="I164" s="24">
        <f t="shared" si="30"/>
        <v>2</v>
      </c>
      <c r="J164" s="24">
        <f t="shared" si="29"/>
        <v>2</v>
      </c>
      <c r="K164" s="24">
        <f t="shared" si="29"/>
        <v>2</v>
      </c>
      <c r="L164" s="24">
        <f t="shared" si="29"/>
        <v>2</v>
      </c>
      <c r="M164" s="24">
        <f t="shared" si="29"/>
        <v>2</v>
      </c>
      <c r="N164" s="24">
        <f t="shared" si="29"/>
        <v>2</v>
      </c>
      <c r="O164" s="24">
        <f t="shared" si="29"/>
        <v>2</v>
      </c>
      <c r="P164" s="24">
        <f t="shared" si="29"/>
        <v>2</v>
      </c>
      <c r="Q164" s="24">
        <f t="shared" si="29"/>
        <v>2</v>
      </c>
      <c r="R164" s="24">
        <f t="shared" si="29"/>
        <v>2</v>
      </c>
      <c r="S164" s="24">
        <f t="shared" si="29"/>
        <v>2</v>
      </c>
      <c r="T164" s="24">
        <f t="shared" si="29"/>
        <v>2</v>
      </c>
      <c r="U164" s="24">
        <f t="shared" si="29"/>
        <v>2</v>
      </c>
      <c r="V164" s="24">
        <f t="shared" si="29"/>
        <v>2</v>
      </c>
      <c r="W164" s="25" t="str">
        <f>CONCATENATE("2. pol. ",$H$149+6)</f>
        <v>2. pol. 2027</v>
      </c>
      <c r="X164" s="25">
        <v>14</v>
      </c>
      <c r="Y164" s="25" t="str">
        <f t="shared" si="28"/>
        <v/>
      </c>
      <c r="Z164" s="25" t="str">
        <f t="shared" si="28"/>
        <v/>
      </c>
    </row>
    <row r="165" spans="2:26" x14ac:dyDescent="0.35">
      <c r="B165" s="22" t="s">
        <v>61</v>
      </c>
      <c r="C165" s="100"/>
      <c r="D165" s="101"/>
      <c r="E165" s="102"/>
      <c r="F165" s="23"/>
      <c r="G165" s="23"/>
      <c r="H165" s="24">
        <f t="shared" si="26"/>
        <v>2</v>
      </c>
      <c r="I165" s="24">
        <f t="shared" si="30"/>
        <v>2</v>
      </c>
      <c r="J165" s="24">
        <f t="shared" si="29"/>
        <v>2</v>
      </c>
      <c r="K165" s="24">
        <f t="shared" si="29"/>
        <v>2</v>
      </c>
      <c r="L165" s="24">
        <f t="shared" si="29"/>
        <v>2</v>
      </c>
      <c r="M165" s="24">
        <f t="shared" si="29"/>
        <v>2</v>
      </c>
      <c r="N165" s="24">
        <f t="shared" si="29"/>
        <v>2</v>
      </c>
      <c r="O165" s="24">
        <f t="shared" si="29"/>
        <v>2</v>
      </c>
      <c r="P165" s="24">
        <f t="shared" si="29"/>
        <v>2</v>
      </c>
      <c r="Q165" s="24">
        <f t="shared" si="29"/>
        <v>2</v>
      </c>
      <c r="R165" s="24">
        <f t="shared" si="29"/>
        <v>2</v>
      </c>
      <c r="S165" s="24">
        <f t="shared" si="29"/>
        <v>2</v>
      </c>
      <c r="T165" s="24">
        <f t="shared" si="29"/>
        <v>2</v>
      </c>
      <c r="U165" s="24">
        <f t="shared" si="29"/>
        <v>2</v>
      </c>
      <c r="V165" s="24">
        <f t="shared" si="29"/>
        <v>2</v>
      </c>
      <c r="W165" s="25" t="str">
        <f>CONCATENATE("1. pol. ",$H$149+7)</f>
        <v>1. pol. 2028</v>
      </c>
      <c r="X165" s="25">
        <v>15</v>
      </c>
      <c r="Y165" s="25" t="str">
        <f t="shared" si="28"/>
        <v/>
      </c>
      <c r="Z165" s="25" t="str">
        <f t="shared" si="28"/>
        <v/>
      </c>
    </row>
    <row r="166" spans="2:26" x14ac:dyDescent="0.35">
      <c r="B166" s="22" t="s">
        <v>62</v>
      </c>
      <c r="C166" s="100"/>
      <c r="D166" s="101"/>
      <c r="E166" s="102"/>
      <c r="F166" s="23"/>
      <c r="G166" s="23"/>
      <c r="H166" s="24">
        <f t="shared" si="26"/>
        <v>2</v>
      </c>
      <c r="I166" s="24">
        <f t="shared" si="30"/>
        <v>2</v>
      </c>
      <c r="J166" s="24">
        <f t="shared" si="29"/>
        <v>2</v>
      </c>
      <c r="K166" s="24">
        <f t="shared" si="29"/>
        <v>2</v>
      </c>
      <c r="L166" s="24">
        <f t="shared" si="29"/>
        <v>2</v>
      </c>
      <c r="M166" s="24">
        <f t="shared" si="29"/>
        <v>2</v>
      </c>
      <c r="N166" s="24">
        <f t="shared" si="29"/>
        <v>2</v>
      </c>
      <c r="O166" s="24">
        <f t="shared" si="29"/>
        <v>2</v>
      </c>
      <c r="P166" s="24">
        <f t="shared" si="29"/>
        <v>2</v>
      </c>
      <c r="Q166" s="24">
        <f t="shared" si="29"/>
        <v>2</v>
      </c>
      <c r="R166" s="24">
        <f t="shared" si="29"/>
        <v>2</v>
      </c>
      <c r="S166" s="24">
        <f t="shared" si="29"/>
        <v>2</v>
      </c>
      <c r="T166" s="24">
        <f t="shared" si="29"/>
        <v>2</v>
      </c>
      <c r="U166" s="24">
        <f t="shared" si="29"/>
        <v>2</v>
      </c>
      <c r="V166" s="24">
        <f t="shared" si="29"/>
        <v>2</v>
      </c>
    </row>
    <row r="167" spans="2:26" x14ac:dyDescent="0.35">
      <c r="B167" s="22" t="s">
        <v>63</v>
      </c>
      <c r="C167" s="100"/>
      <c r="D167" s="101"/>
      <c r="E167" s="102"/>
      <c r="F167" s="23"/>
      <c r="G167" s="23"/>
      <c r="H167" s="24">
        <f t="shared" si="26"/>
        <v>2</v>
      </c>
      <c r="I167" s="24">
        <f t="shared" si="26"/>
        <v>2</v>
      </c>
      <c r="J167" s="24">
        <f t="shared" si="26"/>
        <v>2</v>
      </c>
      <c r="K167" s="24">
        <f t="shared" si="26"/>
        <v>2</v>
      </c>
      <c r="L167" s="24">
        <f t="shared" si="26"/>
        <v>2</v>
      </c>
      <c r="M167" s="24">
        <f t="shared" si="26"/>
        <v>2</v>
      </c>
      <c r="N167" s="24">
        <f t="shared" si="26"/>
        <v>2</v>
      </c>
      <c r="O167" s="24">
        <f t="shared" si="26"/>
        <v>2</v>
      </c>
      <c r="P167" s="24">
        <f t="shared" si="26"/>
        <v>2</v>
      </c>
      <c r="Q167" s="24">
        <f t="shared" si="26"/>
        <v>2</v>
      </c>
      <c r="R167" s="24">
        <f t="shared" si="26"/>
        <v>2</v>
      </c>
      <c r="S167" s="24">
        <f t="shared" si="26"/>
        <v>2</v>
      </c>
      <c r="T167" s="24">
        <f t="shared" si="26"/>
        <v>2</v>
      </c>
      <c r="U167" s="24">
        <f t="shared" si="26"/>
        <v>2</v>
      </c>
      <c r="V167" s="24">
        <f t="shared" si="26"/>
        <v>2</v>
      </c>
    </row>
    <row r="168" spans="2:26" x14ac:dyDescent="0.35">
      <c r="B168" s="22" t="s">
        <v>64</v>
      </c>
      <c r="C168" s="100"/>
      <c r="D168" s="101"/>
      <c r="E168" s="102"/>
      <c r="F168" s="23"/>
      <c r="G168" s="23"/>
      <c r="H168" s="24">
        <f t="shared" si="26"/>
        <v>2</v>
      </c>
      <c r="I168" s="24">
        <f t="shared" si="26"/>
        <v>2</v>
      </c>
      <c r="J168" s="24">
        <f t="shared" si="26"/>
        <v>2</v>
      </c>
      <c r="K168" s="24">
        <f t="shared" si="26"/>
        <v>2</v>
      </c>
      <c r="L168" s="24">
        <f t="shared" si="26"/>
        <v>2</v>
      </c>
      <c r="M168" s="24">
        <f t="shared" si="26"/>
        <v>2</v>
      </c>
      <c r="N168" s="24">
        <f t="shared" si="26"/>
        <v>2</v>
      </c>
      <c r="O168" s="24">
        <f t="shared" si="26"/>
        <v>2</v>
      </c>
      <c r="P168" s="24">
        <f t="shared" si="26"/>
        <v>2</v>
      </c>
      <c r="Q168" s="24">
        <f t="shared" si="26"/>
        <v>2</v>
      </c>
      <c r="R168" s="24">
        <f t="shared" si="26"/>
        <v>2</v>
      </c>
      <c r="S168" s="24">
        <f t="shared" si="26"/>
        <v>2</v>
      </c>
      <c r="T168" s="24">
        <f t="shared" si="26"/>
        <v>2</v>
      </c>
      <c r="U168" s="24">
        <f t="shared" si="26"/>
        <v>2</v>
      </c>
      <c r="V168" s="24">
        <f t="shared" si="26"/>
        <v>2</v>
      </c>
    </row>
    <row r="169" spans="2:26" x14ac:dyDescent="0.35">
      <c r="B169" s="22" t="s">
        <v>65</v>
      </c>
      <c r="C169" s="100"/>
      <c r="D169" s="101"/>
      <c r="E169" s="102"/>
      <c r="F169" s="23"/>
      <c r="G169" s="23"/>
      <c r="H169" s="24">
        <f t="shared" si="26"/>
        <v>2</v>
      </c>
      <c r="I169" s="24">
        <f t="shared" si="26"/>
        <v>2</v>
      </c>
      <c r="J169" s="24">
        <f t="shared" si="26"/>
        <v>2</v>
      </c>
      <c r="K169" s="24">
        <f t="shared" si="26"/>
        <v>2</v>
      </c>
      <c r="L169" s="24">
        <f t="shared" si="26"/>
        <v>2</v>
      </c>
      <c r="M169" s="24">
        <f t="shared" si="26"/>
        <v>2</v>
      </c>
      <c r="N169" s="24">
        <f t="shared" si="26"/>
        <v>2</v>
      </c>
      <c r="O169" s="24">
        <f t="shared" si="26"/>
        <v>2</v>
      </c>
      <c r="P169" s="24">
        <f t="shared" si="26"/>
        <v>2</v>
      </c>
      <c r="Q169" s="24">
        <f t="shared" si="26"/>
        <v>2</v>
      </c>
      <c r="R169" s="24">
        <f t="shared" si="26"/>
        <v>2</v>
      </c>
      <c r="S169" s="24">
        <f t="shared" si="26"/>
        <v>2</v>
      </c>
      <c r="T169" s="24">
        <f t="shared" si="26"/>
        <v>2</v>
      </c>
      <c r="U169" s="24">
        <f t="shared" si="26"/>
        <v>2</v>
      </c>
      <c r="V169" s="24">
        <f t="shared" si="26"/>
        <v>2</v>
      </c>
    </row>
    <row r="170" spans="2:26" x14ac:dyDescent="0.35">
      <c r="B170" s="22" t="s">
        <v>66</v>
      </c>
      <c r="C170" s="100"/>
      <c r="D170" s="101"/>
      <c r="E170" s="102"/>
      <c r="F170" s="23"/>
      <c r="G170" s="23"/>
      <c r="H170" s="24">
        <f t="shared" si="26"/>
        <v>2</v>
      </c>
      <c r="I170" s="24">
        <f t="shared" si="26"/>
        <v>2</v>
      </c>
      <c r="J170" s="24">
        <f t="shared" si="26"/>
        <v>2</v>
      </c>
      <c r="K170" s="24">
        <f t="shared" si="26"/>
        <v>2</v>
      </c>
      <c r="L170" s="24">
        <f t="shared" si="26"/>
        <v>2</v>
      </c>
      <c r="M170" s="24">
        <f t="shared" si="26"/>
        <v>2</v>
      </c>
      <c r="N170" s="24">
        <f t="shared" si="26"/>
        <v>2</v>
      </c>
      <c r="O170" s="24">
        <f t="shared" si="26"/>
        <v>2</v>
      </c>
      <c r="P170" s="24">
        <f t="shared" si="26"/>
        <v>2</v>
      </c>
      <c r="Q170" s="24">
        <f t="shared" si="26"/>
        <v>2</v>
      </c>
      <c r="R170" s="24">
        <f t="shared" si="26"/>
        <v>2</v>
      </c>
      <c r="S170" s="24">
        <f t="shared" si="26"/>
        <v>2</v>
      </c>
      <c r="T170" s="24">
        <f t="shared" si="26"/>
        <v>2</v>
      </c>
      <c r="U170" s="24">
        <f t="shared" si="26"/>
        <v>2</v>
      </c>
      <c r="V170" s="24">
        <f t="shared" si="26"/>
        <v>2</v>
      </c>
    </row>
    <row r="171" spans="2:26" x14ac:dyDescent="0.35">
      <c r="B171" s="58"/>
      <c r="C171" s="58"/>
    </row>
    <row r="172" spans="2:26" x14ac:dyDescent="0.35">
      <c r="B172" s="12"/>
      <c r="C172" s="12"/>
    </row>
    <row r="173" spans="2:26" ht="18.5" x14ac:dyDescent="0.35">
      <c r="B173" s="13" t="s">
        <v>148</v>
      </c>
    </row>
    <row r="174" spans="2:26" x14ac:dyDescent="0.35">
      <c r="B174" s="84" t="s">
        <v>100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</row>
    <row r="175" spans="2:26" ht="20.25" customHeight="1" x14ac:dyDescent="0.35">
      <c r="B175" s="9" t="s">
        <v>2</v>
      </c>
      <c r="H175" s="10"/>
      <c r="V175" s="11" t="str">
        <f>CONCATENATE("Napsáno ",LEN(B176)," z 900 znaků")</f>
        <v>Napsáno 0 z 900 znaků</v>
      </c>
    </row>
    <row r="176" spans="2:26" ht="150" customHeight="1" x14ac:dyDescent="0.35"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2"/>
    </row>
    <row r="177" spans="2:24" x14ac:dyDescent="0.35">
      <c r="B177" s="58"/>
      <c r="C177" s="58"/>
    </row>
    <row r="178" spans="2:24" x14ac:dyDescent="0.35">
      <c r="B178" s="12"/>
      <c r="C178" s="12"/>
    </row>
    <row r="179" spans="2:24" ht="18.5" x14ac:dyDescent="0.35">
      <c r="B179" s="13" t="s">
        <v>149</v>
      </c>
    </row>
    <row r="180" spans="2:24" ht="36" customHeight="1" x14ac:dyDescent="0.35">
      <c r="B180" s="84" t="s">
        <v>67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2:24" ht="20.25" customHeight="1" x14ac:dyDescent="0.35">
      <c r="B181" s="9" t="s">
        <v>2</v>
      </c>
      <c r="H181" s="10"/>
      <c r="V181" s="11" t="str">
        <f>CONCATENATE("Napsáno ",LEN(B182)," z 900 znaků")</f>
        <v>Napsáno 0 z 900 znaků</v>
      </c>
    </row>
    <row r="182" spans="2:24" ht="150" customHeight="1" x14ac:dyDescent="0.35"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2"/>
    </row>
    <row r="183" spans="2:24" x14ac:dyDescent="0.35">
      <c r="B183" s="130"/>
      <c r="C183" s="130"/>
    </row>
    <row r="185" spans="2:24" ht="18.5" x14ac:dyDescent="0.35">
      <c r="B185" s="13" t="s">
        <v>150</v>
      </c>
    </row>
    <row r="186" spans="2:24" ht="33.75" customHeight="1" x14ac:dyDescent="0.35">
      <c r="B186" s="84" t="s">
        <v>68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</row>
    <row r="187" spans="2:24" ht="18.75" customHeight="1" x14ac:dyDescent="0.35">
      <c r="B187" s="9" t="s">
        <v>2</v>
      </c>
      <c r="H187" s="10"/>
      <c r="V187" s="11" t="str">
        <f>CONCATENATE("Napsáno ",LEN(B188)," z 900 znaků")</f>
        <v>Napsáno 0 z 900 znaků</v>
      </c>
    </row>
    <row r="188" spans="2:24" ht="150" customHeight="1" x14ac:dyDescent="0.35"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2"/>
    </row>
    <row r="190" spans="2:24" x14ac:dyDescent="0.35">
      <c r="B190" s="103" t="s">
        <v>81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 x14ac:dyDescent="0.35">
      <c r="B191" s="79" t="s">
        <v>14</v>
      </c>
      <c r="C191" s="79"/>
      <c r="D191" s="79"/>
      <c r="E191" s="79" t="s">
        <v>15</v>
      </c>
      <c r="F191" s="79"/>
      <c r="G191" s="79" t="s">
        <v>16</v>
      </c>
      <c r="H191" s="79"/>
      <c r="I191" s="79" t="s">
        <v>17</v>
      </c>
      <c r="J191" s="79"/>
      <c r="K191" s="79" t="s">
        <v>18</v>
      </c>
      <c r="L191" s="79"/>
      <c r="M191" s="79" t="s">
        <v>19</v>
      </c>
      <c r="N191" s="79"/>
      <c r="O191" s="79" t="s">
        <v>20</v>
      </c>
      <c r="P191" s="79"/>
      <c r="Q191" s="119"/>
      <c r="R191" s="119"/>
      <c r="S191" s="117"/>
      <c r="T191" s="117"/>
      <c r="U191" s="117"/>
      <c r="V191" s="117"/>
      <c r="W191" s="117"/>
      <c r="X191" s="117"/>
    </row>
    <row r="192" spans="2:24" ht="30" customHeight="1" x14ac:dyDescent="0.35">
      <c r="B192" s="122" t="s">
        <v>75</v>
      </c>
      <c r="C192" s="120" t="s">
        <v>74</v>
      </c>
      <c r="D192" s="121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17"/>
      <c r="R192" s="117"/>
      <c r="S192" s="117"/>
      <c r="T192" s="117"/>
      <c r="U192" s="118"/>
      <c r="V192" s="118"/>
      <c r="W192" s="162"/>
      <c r="X192" s="162"/>
    </row>
    <row r="193" spans="2:24" ht="30" customHeight="1" x14ac:dyDescent="0.35">
      <c r="B193" s="122"/>
      <c r="C193" s="120" t="s">
        <v>73</v>
      </c>
      <c r="D193" s="121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119"/>
      <c r="R193" s="119"/>
      <c r="S193" s="117"/>
      <c r="T193" s="117"/>
      <c r="U193" s="118"/>
      <c r="V193" s="118"/>
      <c r="W193" s="162"/>
      <c r="X193" s="162"/>
    </row>
    <row r="194" spans="2:24" ht="30" customHeight="1" x14ac:dyDescent="0.35">
      <c r="B194" s="122"/>
      <c r="C194" s="124" t="s">
        <v>76</v>
      </c>
      <c r="D194" s="124"/>
      <c r="E194" s="125">
        <f>SUM(E192:F193)</f>
        <v>0</v>
      </c>
      <c r="F194" s="125"/>
      <c r="G194" s="125">
        <f>SUM(G192:H193)</f>
        <v>0</v>
      </c>
      <c r="H194" s="125"/>
      <c r="I194" s="125">
        <f>SUM(I192:J193)</f>
        <v>0</v>
      </c>
      <c r="J194" s="125"/>
      <c r="K194" s="125">
        <f>SUM(K192:L193)</f>
        <v>0</v>
      </c>
      <c r="L194" s="125"/>
      <c r="M194" s="125">
        <f>SUM(M192:N193)</f>
        <v>0</v>
      </c>
      <c r="N194" s="125"/>
      <c r="O194" s="125">
        <f>SUM(O192:P193)</f>
        <v>0</v>
      </c>
      <c r="P194" s="125"/>
      <c r="Q194" s="117"/>
      <c r="R194" s="117"/>
      <c r="S194" s="117"/>
      <c r="T194" s="117"/>
      <c r="U194" s="126"/>
      <c r="V194" s="126"/>
      <c r="W194" s="163"/>
      <c r="X194" s="163"/>
    </row>
    <row r="195" spans="2:24" ht="30" customHeight="1" x14ac:dyDescent="0.35">
      <c r="B195" s="122" t="s">
        <v>89</v>
      </c>
      <c r="C195" s="123" t="s">
        <v>77</v>
      </c>
      <c r="D195" s="123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18"/>
      <c r="R195" s="118"/>
      <c r="S195" s="118"/>
      <c r="T195" s="118"/>
      <c r="U195" s="118"/>
      <c r="V195" s="118"/>
      <c r="W195" s="162"/>
      <c r="X195" s="162"/>
    </row>
    <row r="196" spans="2:24" ht="30" customHeight="1" x14ac:dyDescent="0.35">
      <c r="B196" s="122"/>
      <c r="C196" s="123" t="s">
        <v>78</v>
      </c>
      <c r="D196" s="123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118"/>
      <c r="R196" s="118"/>
      <c r="S196" s="118"/>
      <c r="T196" s="118"/>
      <c r="U196" s="118"/>
      <c r="V196" s="118"/>
      <c r="W196" s="162"/>
      <c r="X196" s="162"/>
    </row>
    <row r="197" spans="2:24" ht="30" customHeight="1" x14ac:dyDescent="0.35">
      <c r="B197" s="122"/>
      <c r="C197" s="124" t="s">
        <v>79</v>
      </c>
      <c r="D197" s="124"/>
      <c r="E197" s="125">
        <f>SUM(E195:F196)</f>
        <v>0</v>
      </c>
      <c r="F197" s="125"/>
      <c r="G197" s="125">
        <f t="shared" ref="G197" si="31">SUM(G195:H196)</f>
        <v>0</v>
      </c>
      <c r="H197" s="125"/>
      <c r="I197" s="125">
        <f t="shared" ref="I197" si="32">SUM(I195:J196)</f>
        <v>0</v>
      </c>
      <c r="J197" s="125"/>
      <c r="K197" s="125">
        <f t="shared" ref="K197" si="33">SUM(K195:L196)</f>
        <v>0</v>
      </c>
      <c r="L197" s="125"/>
      <c r="M197" s="125">
        <f t="shared" ref="M197" si="34">SUM(M195:N196)</f>
        <v>0</v>
      </c>
      <c r="N197" s="125"/>
      <c r="O197" s="125">
        <f t="shared" ref="O197" si="35">SUM(O195:P196)</f>
        <v>0</v>
      </c>
      <c r="P197" s="125"/>
      <c r="Q197" s="126"/>
      <c r="R197" s="126"/>
      <c r="S197" s="126"/>
      <c r="T197" s="126"/>
      <c r="U197" s="126"/>
      <c r="V197" s="126"/>
      <c r="W197" s="163"/>
      <c r="X197" s="163"/>
    </row>
    <row r="198" spans="2:24" ht="30" customHeight="1" x14ac:dyDescent="0.35">
      <c r="B198" s="79" t="s">
        <v>80</v>
      </c>
      <c r="C198" s="79"/>
      <c r="D198" s="79"/>
      <c r="E198" s="127">
        <f>E194-E197</f>
        <v>0</v>
      </c>
      <c r="F198" s="127"/>
      <c r="G198" s="127">
        <f t="shared" ref="G198" si="36">G194-G197</f>
        <v>0</v>
      </c>
      <c r="H198" s="127"/>
      <c r="I198" s="127">
        <f t="shared" ref="I198" si="37">I194-I197</f>
        <v>0</v>
      </c>
      <c r="J198" s="127"/>
      <c r="K198" s="127">
        <f t="shared" ref="K198" si="38">K194-K197</f>
        <v>0</v>
      </c>
      <c r="L198" s="127"/>
      <c r="M198" s="127">
        <f t="shared" ref="M198" si="39">M194-M197</f>
        <v>0</v>
      </c>
      <c r="N198" s="127"/>
      <c r="O198" s="127">
        <f t="shared" ref="O198" si="40">O194-O197</f>
        <v>0</v>
      </c>
      <c r="P198" s="127"/>
      <c r="Q198" s="119"/>
      <c r="R198" s="119"/>
      <c r="S198" s="128"/>
      <c r="T198" s="128"/>
      <c r="U198" s="128"/>
      <c r="V198" s="128"/>
      <c r="W198" s="164"/>
      <c r="X198" s="164"/>
    </row>
    <row r="199" spans="2:24" x14ac:dyDescent="0.35">
      <c r="B199" s="130"/>
      <c r="C199" s="130"/>
      <c r="Q199" s="8"/>
      <c r="R199" s="8"/>
    </row>
    <row r="201" spans="2:24" ht="18.5" x14ac:dyDescent="0.35">
      <c r="B201" s="13" t="s">
        <v>131</v>
      </c>
    </row>
    <row r="202" spans="2:24" ht="13.75" customHeight="1" x14ac:dyDescent="0.35">
      <c r="B202" s="9" t="s">
        <v>130</v>
      </c>
      <c r="C202" s="39"/>
      <c r="V202" s="11" t="str">
        <f>CONCATENATE("Napsáno ",LEN(B203)," z 600 znaků")</f>
        <v>Napsáno 0 z 600 znaků</v>
      </c>
    </row>
    <row r="203" spans="2:24" ht="58.25" customHeight="1" x14ac:dyDescent="0.35">
      <c r="B203" s="150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2"/>
    </row>
    <row r="206" spans="2:24" x14ac:dyDescent="0.35">
      <c r="B206" s="17" t="s">
        <v>151</v>
      </c>
      <c r="C206" s="17"/>
      <c r="D206" s="17"/>
    </row>
    <row r="207" spans="2:24" x14ac:dyDescent="0.35">
      <c r="B207" s="1" t="s">
        <v>156</v>
      </c>
    </row>
    <row r="208" spans="2:24" x14ac:dyDescent="0.35">
      <c r="B208" s="148"/>
      <c r="C208" s="148"/>
      <c r="D208" s="148"/>
      <c r="E208" s="148"/>
      <c r="F208" s="148"/>
      <c r="G208" s="148"/>
      <c r="H208" s="148"/>
      <c r="I208" s="148"/>
      <c r="J208" s="148"/>
    </row>
    <row r="209" spans="2:9" ht="50" customHeight="1" x14ac:dyDescent="0.35">
      <c r="B209" s="149" t="s">
        <v>152</v>
      </c>
      <c r="C209" s="149"/>
      <c r="D209" s="149"/>
      <c r="E209" s="149"/>
      <c r="F209" s="149"/>
      <c r="G209" s="149"/>
      <c r="H209" s="149"/>
      <c r="I209" s="149"/>
    </row>
    <row r="210" spans="2:9" ht="24" customHeight="1" x14ac:dyDescent="0.35">
      <c r="B210" s="149" t="s">
        <v>153</v>
      </c>
      <c r="C210" s="149"/>
      <c r="D210" s="149"/>
      <c r="E210" s="149"/>
      <c r="F210" s="149"/>
      <c r="G210" s="149"/>
      <c r="H210" s="149"/>
      <c r="I210" s="149"/>
    </row>
    <row r="211" spans="2:9" ht="28.5" customHeight="1" x14ac:dyDescent="0.35">
      <c r="B211" s="149" t="s">
        <v>154</v>
      </c>
      <c r="C211" s="149"/>
      <c r="D211" s="149"/>
      <c r="E211" s="149"/>
      <c r="F211" s="149"/>
      <c r="G211" s="149"/>
      <c r="H211" s="149"/>
      <c r="I211" s="149"/>
    </row>
    <row r="212" spans="2:9" ht="37.5" customHeight="1" x14ac:dyDescent="0.35">
      <c r="B212" s="149" t="s">
        <v>155</v>
      </c>
      <c r="C212" s="149"/>
      <c r="D212" s="149"/>
      <c r="E212" s="149"/>
      <c r="F212" s="149"/>
      <c r="G212" s="149"/>
      <c r="H212" s="149"/>
      <c r="I212" s="149"/>
    </row>
  </sheetData>
  <mergeCells count="315">
    <mergeCell ref="P21:T21"/>
    <mergeCell ref="B25:G25"/>
    <mergeCell ref="B26:G26"/>
    <mergeCell ref="B55:C55"/>
    <mergeCell ref="B58:V58"/>
    <mergeCell ref="B59:V59"/>
    <mergeCell ref="B61:V61"/>
    <mergeCell ref="B62:C62"/>
    <mergeCell ref="B41:V41"/>
    <mergeCell ref="B42:C42"/>
    <mergeCell ref="B47:V47"/>
    <mergeCell ref="B48:C48"/>
    <mergeCell ref="B51:V51"/>
    <mergeCell ref="B54:V54"/>
    <mergeCell ref="P10:T10"/>
    <mergeCell ref="P12:T12"/>
    <mergeCell ref="P13:T13"/>
    <mergeCell ref="P14:T14"/>
    <mergeCell ref="P15:T15"/>
    <mergeCell ref="P16:T16"/>
    <mergeCell ref="P18:T18"/>
    <mergeCell ref="P19:T19"/>
    <mergeCell ref="P20:T20"/>
    <mergeCell ref="U194:V194"/>
    <mergeCell ref="M192:N192"/>
    <mergeCell ref="O192:P192"/>
    <mergeCell ref="Q192:R192"/>
    <mergeCell ref="S192:T192"/>
    <mergeCell ref="U192:V192"/>
    <mergeCell ref="M191:N191"/>
    <mergeCell ref="O191:P191"/>
    <mergeCell ref="Q191:R191"/>
    <mergeCell ref="Q193:R193"/>
    <mergeCell ref="S193:T193"/>
    <mergeCell ref="U193:V193"/>
    <mergeCell ref="S191:T191"/>
    <mergeCell ref="U191:V191"/>
    <mergeCell ref="M196:N196"/>
    <mergeCell ref="W198:X198"/>
    <mergeCell ref="B198:D198"/>
    <mergeCell ref="E198:F198"/>
    <mergeCell ref="G198:H198"/>
    <mergeCell ref="I198:J198"/>
    <mergeCell ref="K198:L198"/>
    <mergeCell ref="M198:N198"/>
    <mergeCell ref="M197:N197"/>
    <mergeCell ref="O197:P197"/>
    <mergeCell ref="Q197:R197"/>
    <mergeCell ref="S197:T197"/>
    <mergeCell ref="U197:V197"/>
    <mergeCell ref="W197:X197"/>
    <mergeCell ref="O198:P198"/>
    <mergeCell ref="Q198:R198"/>
    <mergeCell ref="S198:T198"/>
    <mergeCell ref="U198:V198"/>
    <mergeCell ref="O196:P196"/>
    <mergeCell ref="Q196:R196"/>
    <mergeCell ref="S196:T196"/>
    <mergeCell ref="U196:V196"/>
    <mergeCell ref="K196:L196"/>
    <mergeCell ref="B199:C199"/>
    <mergeCell ref="W194:X194"/>
    <mergeCell ref="B195:B197"/>
    <mergeCell ref="C195:D195"/>
    <mergeCell ref="E195:F195"/>
    <mergeCell ref="G195:H195"/>
    <mergeCell ref="I195:J195"/>
    <mergeCell ref="K195:L195"/>
    <mergeCell ref="M195:N195"/>
    <mergeCell ref="O195:P195"/>
    <mergeCell ref="W196:X196"/>
    <mergeCell ref="C197:D197"/>
    <mergeCell ref="E197:F197"/>
    <mergeCell ref="G197:H197"/>
    <mergeCell ref="I197:J197"/>
    <mergeCell ref="K197:L197"/>
    <mergeCell ref="Q195:R195"/>
    <mergeCell ref="S195:T195"/>
    <mergeCell ref="U195:V195"/>
    <mergeCell ref="W195:X195"/>
    <mergeCell ref="C196:D196"/>
    <mergeCell ref="E196:F196"/>
    <mergeCell ref="G196:H196"/>
    <mergeCell ref="I196:J196"/>
    <mergeCell ref="W192:X192"/>
    <mergeCell ref="B192:B194"/>
    <mergeCell ref="C192:D192"/>
    <mergeCell ref="E192:F192"/>
    <mergeCell ref="G192:H192"/>
    <mergeCell ref="I192:J192"/>
    <mergeCell ref="K192:L192"/>
    <mergeCell ref="C193:D193"/>
    <mergeCell ref="E193:F193"/>
    <mergeCell ref="G193:H193"/>
    <mergeCell ref="I193:J193"/>
    <mergeCell ref="W193:X193"/>
    <mergeCell ref="C194:D194"/>
    <mergeCell ref="E194:F194"/>
    <mergeCell ref="G194:H194"/>
    <mergeCell ref="I194:J194"/>
    <mergeCell ref="K194:L194"/>
    <mergeCell ref="M194:N194"/>
    <mergeCell ref="O194:P194"/>
    <mergeCell ref="Q194:R194"/>
    <mergeCell ref="S194:T194"/>
    <mergeCell ref="K193:L193"/>
    <mergeCell ref="M193:N193"/>
    <mergeCell ref="O193:P193"/>
    <mergeCell ref="W191:X191"/>
    <mergeCell ref="B182:V182"/>
    <mergeCell ref="B183:C183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C170:E170"/>
    <mergeCell ref="B171:C171"/>
    <mergeCell ref="B174:V174"/>
    <mergeCell ref="B176:V176"/>
    <mergeCell ref="B177:C177"/>
    <mergeCell ref="B180:V180"/>
    <mergeCell ref="C164:E164"/>
    <mergeCell ref="C165:E165"/>
    <mergeCell ref="C166:E166"/>
    <mergeCell ref="C167:E167"/>
    <mergeCell ref="C168:E168"/>
    <mergeCell ref="C169:E169"/>
    <mergeCell ref="C158:E158"/>
    <mergeCell ref="C159:E159"/>
    <mergeCell ref="C160:E160"/>
    <mergeCell ref="C161:E161"/>
    <mergeCell ref="C162:E162"/>
    <mergeCell ref="C163:E163"/>
    <mergeCell ref="C152:E152"/>
    <mergeCell ref="C153:E153"/>
    <mergeCell ref="C154:E154"/>
    <mergeCell ref="C155:E155"/>
    <mergeCell ref="C156:E156"/>
    <mergeCell ref="C157:E157"/>
    <mergeCell ref="L149:M149"/>
    <mergeCell ref="N149:O149"/>
    <mergeCell ref="P149:Q149"/>
    <mergeCell ref="R149:S149"/>
    <mergeCell ref="T149:U149"/>
    <mergeCell ref="C151:E151"/>
    <mergeCell ref="B147:C147"/>
    <mergeCell ref="B149:E150"/>
    <mergeCell ref="F149:F150"/>
    <mergeCell ref="G149:G150"/>
    <mergeCell ref="H149:I149"/>
    <mergeCell ref="J149:K149"/>
    <mergeCell ref="B141:D141"/>
    <mergeCell ref="E141:F141"/>
    <mergeCell ref="G141:J141"/>
    <mergeCell ref="K141:V141"/>
    <mergeCell ref="B145:V145"/>
    <mergeCell ref="B139:D139"/>
    <mergeCell ref="E139:F139"/>
    <mergeCell ref="G139:J139"/>
    <mergeCell ref="K139:V139"/>
    <mergeCell ref="B140:D140"/>
    <mergeCell ref="E140:F140"/>
    <mergeCell ref="G140:J140"/>
    <mergeCell ref="K140:V140"/>
    <mergeCell ref="E142:F142"/>
    <mergeCell ref="B142:D142"/>
    <mergeCell ref="B128:F128"/>
    <mergeCell ref="G128:J128"/>
    <mergeCell ref="B133:V133"/>
    <mergeCell ref="B134:C134"/>
    <mergeCell ref="B137:V137"/>
    <mergeCell ref="B138:D138"/>
    <mergeCell ref="E138:F138"/>
    <mergeCell ref="G138:J138"/>
    <mergeCell ref="K138:V138"/>
    <mergeCell ref="B126:F126"/>
    <mergeCell ref="G126:H126"/>
    <mergeCell ref="I126:J126"/>
    <mergeCell ref="K126:L126"/>
    <mergeCell ref="M126:N126"/>
    <mergeCell ref="O126:P126"/>
    <mergeCell ref="Q126:R126"/>
    <mergeCell ref="S126:T126"/>
    <mergeCell ref="U126:V126"/>
    <mergeCell ref="M124:N124"/>
    <mergeCell ref="O124:P124"/>
    <mergeCell ref="Q124:R124"/>
    <mergeCell ref="S124:T124"/>
    <mergeCell ref="U124:V124"/>
    <mergeCell ref="C125:F125"/>
    <mergeCell ref="G125:H125"/>
    <mergeCell ref="I125:J125"/>
    <mergeCell ref="K125:L125"/>
    <mergeCell ref="M125:N125"/>
    <mergeCell ref="O125:P125"/>
    <mergeCell ref="Q125:R125"/>
    <mergeCell ref="S125:T125"/>
    <mergeCell ref="U125:V125"/>
    <mergeCell ref="U121:V121"/>
    <mergeCell ref="Q122:R122"/>
    <mergeCell ref="S122:T122"/>
    <mergeCell ref="U122:V122"/>
    <mergeCell ref="B123:B125"/>
    <mergeCell ref="C123:F123"/>
    <mergeCell ref="G123:H123"/>
    <mergeCell ref="I123:J123"/>
    <mergeCell ref="K123:L123"/>
    <mergeCell ref="M123:N123"/>
    <mergeCell ref="O123:P123"/>
    <mergeCell ref="C122:F122"/>
    <mergeCell ref="G122:H122"/>
    <mergeCell ref="I122:J122"/>
    <mergeCell ref="K122:L122"/>
    <mergeCell ref="M122:N122"/>
    <mergeCell ref="O122:P122"/>
    <mergeCell ref="Q123:R123"/>
    <mergeCell ref="S123:T123"/>
    <mergeCell ref="U123:V123"/>
    <mergeCell ref="C124:F124"/>
    <mergeCell ref="G124:H124"/>
    <mergeCell ref="I124:J124"/>
    <mergeCell ref="K124:L124"/>
    <mergeCell ref="U119:V119"/>
    <mergeCell ref="C120:F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B119:B122"/>
    <mergeCell ref="C119:F119"/>
    <mergeCell ref="G119:H119"/>
    <mergeCell ref="I119:J119"/>
    <mergeCell ref="K119:L119"/>
    <mergeCell ref="M119:N119"/>
    <mergeCell ref="O119:P119"/>
    <mergeCell ref="Q119:R119"/>
    <mergeCell ref="S119:T119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B93:V93"/>
    <mergeCell ref="B94:C94"/>
    <mergeCell ref="B113:V113"/>
    <mergeCell ref="B114:C114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H30:V30"/>
    <mergeCell ref="B101:V101"/>
    <mergeCell ref="B103:V103"/>
    <mergeCell ref="B105:V105"/>
    <mergeCell ref="B107:V107"/>
    <mergeCell ref="B109:V109"/>
    <mergeCell ref="B111:V111"/>
    <mergeCell ref="B64:V64"/>
    <mergeCell ref="B65:C65"/>
    <mergeCell ref="B68:V68"/>
    <mergeCell ref="B70:V70"/>
    <mergeCell ref="B71:C71"/>
    <mergeCell ref="B97:V97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208:J208"/>
    <mergeCell ref="B209:I209"/>
    <mergeCell ref="B210:I210"/>
    <mergeCell ref="B211:I211"/>
    <mergeCell ref="B212:I212"/>
    <mergeCell ref="B203:V203"/>
    <mergeCell ref="P17:T17"/>
    <mergeCell ref="B10:M20"/>
    <mergeCell ref="E36:F36"/>
    <mergeCell ref="B34:V34"/>
    <mergeCell ref="B35:V35"/>
    <mergeCell ref="B39:V39"/>
    <mergeCell ref="B36:C36"/>
    <mergeCell ref="B29:G29"/>
    <mergeCell ref="B30:G30"/>
    <mergeCell ref="B27:G27"/>
    <mergeCell ref="B28:G28"/>
    <mergeCell ref="B24:G24"/>
    <mergeCell ref="H24:V24"/>
    <mergeCell ref="H25:V25"/>
    <mergeCell ref="H26:V26"/>
    <mergeCell ref="H27:V27"/>
    <mergeCell ref="H28:V28"/>
    <mergeCell ref="H29:V29"/>
  </mergeCells>
  <conditionalFormatting sqref="H151:V170">
    <cfRule type="cellIs" dxfId="21" priority="2" operator="equal">
      <formula>1</formula>
    </cfRule>
  </conditionalFormatting>
  <conditionalFormatting sqref="E142:F142">
    <cfRule type="cellIs" dxfId="20" priority="1" operator="notEqual">
      <formula>1</formula>
    </cfRule>
  </conditionalFormatting>
  <dataValidations count="8">
    <dataValidation type="textLength" allowBlank="1" showInputMessage="1" showErrorMessage="1" sqref="B47 B41 B88:V88 B83:V83 B78:V78" xr:uid="{00000000-0002-0000-0200-000000000000}">
      <formula1>0</formula1>
      <formula2>900</formula2>
    </dataValidation>
    <dataValidation type="textLength" allowBlank="1" showInputMessage="1" showErrorMessage="1" sqref="B61:V61 B70:V70 C79:V79 B84:B86 C82:U82 C84:V84 B89:B91 C89:V89 B93 B79:B81" xr:uid="{00000000-0002-0000-0200-000001000000}">
      <formula1>0</formula1>
      <formula2>3600</formula2>
    </dataValidation>
    <dataValidation type="list" allowBlank="1" showInputMessage="1" showErrorMessage="1" sqref="F152:G170" xr:uid="{00000000-0002-0000-0200-000002000000}">
      <formula1>$W$150:$W$166</formula1>
    </dataValidation>
    <dataValidation type="list" allowBlank="1" showInputMessage="1" showErrorMessage="1" sqref="D147" xr:uid="{00000000-0002-0000-0200-000003000000}">
      <formula1>"2018,2019,2020,2021,2022,2023,2024,2025,2026,2027"</formula1>
    </dataValidation>
    <dataValidation type="textLength" operator="lessThanOrEqual" allowBlank="1" showInputMessage="1" showErrorMessage="1" sqref="B54:V54" xr:uid="{00000000-0002-0000-0200-000004000000}">
      <formula1>450</formula1>
    </dataValidation>
    <dataValidation type="textLength" operator="lessThanOrEqual" allowBlank="1" showInputMessage="1" showErrorMessage="1" sqref="B101:V101 B105:V105 B109:V109 B113:V113 B133:V133 B188:V188 B182:V182 B176:V176" xr:uid="{00000000-0002-0000-0200-000005000000}">
      <formula1>900</formula1>
    </dataValidation>
    <dataValidation type="list" allowBlank="1" showInputMessage="1" showErrorMessage="1" sqref="F151:G151" xr:uid="{00000000-0002-0000-0200-000006000000}">
      <formula1>$W$151:$W$167</formula1>
    </dataValidation>
    <dataValidation type="textLength" allowBlank="1" showInputMessage="1" showErrorMessage="1" sqref="B64:V64" xr:uid="{00000000-0002-0000-0200-000007000000}">
      <formula1>0</formula1>
      <formula2>600</formula2>
    </dataValidation>
  </dataValidations>
  <hyperlinks>
    <hyperlink ref="B1" location="'Zadavatel (Nositel)'!$A$2" display="Nahoru" xr:uid="{00000000-0004-0000-0200-000000000000}"/>
    <hyperlink ref="P4" location="'Zadavatel (Nositel)'!$A$23" display="1. Základní údaje" xr:uid="{00000000-0004-0000-0200-000001000000}"/>
    <hyperlink ref="P5" location="'Zadavatel (Nositel)'!$A$33" display="2. Tématické zaměření projektu dle FST " xr:uid="{00000000-0004-0000-0200-000002000000}"/>
    <hyperlink ref="P6" location="'Zadavatel (Nositel)'!$A$38" display="3. Stručný popis projektu – abstrakt " xr:uid="{00000000-0004-0000-0200-000003000000}"/>
    <hyperlink ref="P7" location="'Zadavatel (Nositel)'!$A$44" display="4. Aktuální připravenost projektového záměru" xr:uid="{00000000-0004-0000-0200-000004000000}"/>
    <hyperlink ref="P8" location="'Zadavatel (Nositel)'!$A$50" display="5. Profil subjektu" xr:uid="{00000000-0004-0000-0200-000005000000}"/>
    <hyperlink ref="P9" location="'Zadavatel (Nositel)'!$A$57" display="6. Identifikace cílů, přínosů a dopadů projektu" xr:uid="{00000000-0004-0000-0200-000006000000}"/>
    <hyperlink ref="P10" location="'Zadavatel (Nositel)'!$A$67" display="7. Charakteristika věcné části projektu " xr:uid="{00000000-0004-0000-0200-000007000000}"/>
    <hyperlink ref="P11" location="'Zadavatel (Nositel)'!$A$73" display="8. Transformační potenciál projektu" xr:uid="{00000000-0004-0000-0200-000008000000}"/>
    <hyperlink ref="P12" location="'Zadavatel (Nositel)'!$A$96" display="9. Popis stavebně-technického řešení" xr:uid="{00000000-0004-0000-0200-000009000000}"/>
    <hyperlink ref="P13" location="'Zadavatel (Nositel)'!$A$116" display="10. Celkové náklady projektu " xr:uid="{00000000-0004-0000-0200-00000A000000}"/>
    <hyperlink ref="P14" location="'Zadavatel (Nositel)'!$A$136" display="11. Spolufinancování" xr:uid="{00000000-0004-0000-0200-00000B000000}"/>
    <hyperlink ref="P15" location="'Zadavatel (Nositel)'!$A$144" display="12. Harmonogram projektu " xr:uid="{00000000-0004-0000-0200-00000C000000}"/>
    <hyperlink ref="P16" location="'Zadavatel (Nositel)'!$A$173" display="13. Zkušenosti v oblasti řízení projektu" xr:uid="{00000000-0004-0000-0200-00000D000000}"/>
    <hyperlink ref="P17" location="'Zadavatel (Nositel)'!$A$179" display="14. Analýza rizik a varianty řešení" xr:uid="{00000000-0004-0000-0200-00000E000000}"/>
    <hyperlink ref="P18" location="'Zadavatel (Nositel)'!$A$185" display="15. Finanční a věcná udržitelnost projektu" xr:uid="{00000000-0004-0000-0200-00000F000000}"/>
    <hyperlink ref="P19" location="'Zadavatel (Nositel)'!$A$201" display="16. Soulad se strategiemi" xr:uid="{00000000-0004-0000-0200-000010000000}"/>
    <hyperlink ref="P20:T20" location="'Zadavatel (Nositel)'!A206" display="17. Čestné prohlášení" xr:uid="{00000000-0004-0000-0200-000011000000}"/>
  </hyperlink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200-000008000000}">
          <x14:formula1>
            <xm:f>temp!A1:A12</xm:f>
          </x14:formula1>
          <xm:sqref>B35:V35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B1:Z199"/>
  <sheetViews>
    <sheetView zoomScale="80" zoomScaleNormal="80" workbookViewId="0">
      <pane ySplit="1" topLeftCell="A2" activePane="bottomLeft" state="frozen"/>
      <selection pane="bottomLeft" activeCell="B10" sqref="B10:M20"/>
    </sheetView>
  </sheetViews>
  <sheetFormatPr defaultColWidth="9.1796875" defaultRowHeight="14.5" x14ac:dyDescent="0.35"/>
  <cols>
    <col min="1" max="1" width="4.1796875" style="1" customWidth="1"/>
    <col min="2" max="2" width="4" style="1" customWidth="1"/>
    <col min="3" max="3" width="9.6328125" style="1" customWidth="1"/>
    <col min="4" max="4" width="10.81640625" style="1" customWidth="1"/>
    <col min="5" max="22" width="9.6328125" style="1" customWidth="1"/>
    <col min="23" max="24" width="9.1796875" style="1"/>
    <col min="25" max="25" width="4.36328125" style="1" customWidth="1"/>
    <col min="26" max="26" width="4.81640625" style="1" customWidth="1"/>
    <col min="27" max="16384" width="9.1796875" style="1"/>
  </cols>
  <sheetData>
    <row r="1" spans="2:21" ht="15" customHeight="1" x14ac:dyDescent="0.35">
      <c r="B1" s="38" t="s">
        <v>113</v>
      </c>
    </row>
    <row r="2" spans="2:21" ht="15" customHeight="1" x14ac:dyDescent="0.35"/>
    <row r="3" spans="2:21" ht="15" customHeigh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5">
      <c r="P5" s="4" t="s">
        <v>0</v>
      </c>
    </row>
    <row r="6" spans="2:21" ht="15" customHeight="1" x14ac:dyDescent="0.35">
      <c r="P6" s="40" t="s">
        <v>1</v>
      </c>
      <c r="Q6" s="41"/>
      <c r="R6" s="41"/>
      <c r="S6" s="41"/>
      <c r="T6" s="41"/>
    </row>
    <row r="7" spans="2:21" ht="15" customHeight="1" x14ac:dyDescent="0.35">
      <c r="P7" s="40" t="s">
        <v>94</v>
      </c>
      <c r="Q7" s="41"/>
      <c r="R7" s="41"/>
      <c r="S7" s="41"/>
      <c r="T7" s="41"/>
    </row>
    <row r="8" spans="2:21" ht="15" customHeight="1" x14ac:dyDescent="0.35">
      <c r="P8" s="40" t="s">
        <v>95</v>
      </c>
      <c r="Q8" s="41"/>
      <c r="R8" s="41"/>
      <c r="S8" s="41"/>
      <c r="T8" s="41"/>
    </row>
    <row r="9" spans="2:21" ht="15" customHeight="1" x14ac:dyDescent="0.3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1" ht="15" customHeight="1" x14ac:dyDescent="0.35">
      <c r="B10" s="59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31"/>
      <c r="P10" s="40" t="s">
        <v>101</v>
      </c>
      <c r="Q10" s="41"/>
      <c r="R10" s="41"/>
      <c r="S10" s="41"/>
      <c r="T10" s="41"/>
    </row>
    <row r="11" spans="2:21" ht="15" customHeight="1" x14ac:dyDescent="0.3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31"/>
      <c r="P11" s="40" t="s">
        <v>97</v>
      </c>
      <c r="Q11" s="41"/>
      <c r="R11" s="41"/>
      <c r="S11" s="41"/>
      <c r="T11" s="41"/>
    </row>
    <row r="12" spans="2:21" ht="15" customHeigh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31"/>
      <c r="P12" s="57" t="s">
        <v>98</v>
      </c>
      <c r="Q12" s="58"/>
      <c r="R12" s="58"/>
      <c r="S12" s="58"/>
      <c r="T12" s="58"/>
    </row>
    <row r="13" spans="2:21" ht="15" customHeight="1" x14ac:dyDescent="0.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31"/>
      <c r="P13" s="52" t="s">
        <v>134</v>
      </c>
    </row>
    <row r="14" spans="2:21" ht="15" customHeight="1" x14ac:dyDescent="0.3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31"/>
      <c r="P14" s="57" t="s">
        <v>144</v>
      </c>
      <c r="Q14" s="58"/>
      <c r="R14" s="58"/>
      <c r="S14" s="58"/>
      <c r="T14" s="58"/>
    </row>
    <row r="15" spans="2:21" ht="15" customHeight="1" x14ac:dyDescent="0.3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31"/>
      <c r="P15" s="57" t="s">
        <v>145</v>
      </c>
      <c r="Q15" s="58"/>
      <c r="R15" s="58"/>
      <c r="S15" s="58"/>
      <c r="T15" s="58"/>
    </row>
    <row r="16" spans="2:21" ht="15" customHeight="1" x14ac:dyDescent="0.3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31"/>
      <c r="P16" s="57" t="s">
        <v>146</v>
      </c>
      <c r="Q16" s="58"/>
      <c r="R16" s="58"/>
      <c r="S16" s="58"/>
      <c r="T16" s="58"/>
    </row>
    <row r="17" spans="2:22" ht="15" customHeight="1" x14ac:dyDescent="0.3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31"/>
      <c r="P17" s="57" t="s">
        <v>147</v>
      </c>
      <c r="Q17" s="58"/>
      <c r="R17" s="58"/>
      <c r="S17" s="58"/>
      <c r="T17" s="58"/>
    </row>
    <row r="18" spans="2:22" ht="15" customHeight="1" x14ac:dyDescent="0.3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31"/>
      <c r="P18" s="57" t="s">
        <v>148</v>
      </c>
      <c r="Q18" s="58"/>
      <c r="R18" s="58"/>
      <c r="S18" s="58"/>
      <c r="T18" s="58"/>
    </row>
    <row r="19" spans="2:22" ht="15" customHeight="1" x14ac:dyDescent="0.3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31"/>
      <c r="P19" s="57" t="s">
        <v>149</v>
      </c>
      <c r="Q19" s="58"/>
      <c r="R19" s="58"/>
      <c r="S19" s="58"/>
      <c r="T19" s="58"/>
    </row>
    <row r="20" spans="2:22" ht="15" customHeight="1" x14ac:dyDescent="0.3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31"/>
      <c r="P20" s="57" t="s">
        <v>150</v>
      </c>
      <c r="Q20" s="58"/>
      <c r="R20" s="58"/>
      <c r="S20" s="58"/>
      <c r="T20" s="58"/>
    </row>
    <row r="21" spans="2:22" ht="15" customHeight="1" x14ac:dyDescent="0.3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3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5" x14ac:dyDescent="0.45">
      <c r="B23" s="5" t="s">
        <v>1</v>
      </c>
    </row>
    <row r="24" spans="2:22" ht="24" customHeight="1" x14ac:dyDescent="0.35">
      <c r="B24" s="154" t="s">
        <v>90</v>
      </c>
      <c r="C24" s="155"/>
      <c r="D24" s="155"/>
      <c r="E24" s="155"/>
      <c r="F24" s="155"/>
      <c r="G24" s="156"/>
      <c r="H24" s="157"/>
      <c r="I24" s="158"/>
      <c r="J24" s="158"/>
      <c r="K24" s="158"/>
      <c r="L24" s="158"/>
      <c r="M24" s="158"/>
      <c r="N24" s="158"/>
      <c r="O24" s="159"/>
      <c r="P24" s="159"/>
      <c r="Q24" s="159"/>
      <c r="R24" s="159"/>
      <c r="S24" s="159"/>
      <c r="T24" s="159"/>
      <c r="U24" s="159"/>
      <c r="V24" s="160"/>
    </row>
    <row r="25" spans="2:22" ht="24" customHeight="1" x14ac:dyDescent="0.35">
      <c r="B25" s="154" t="s">
        <v>83</v>
      </c>
      <c r="C25" s="155"/>
      <c r="D25" s="155"/>
      <c r="E25" s="155"/>
      <c r="F25" s="155"/>
      <c r="G25" s="156"/>
      <c r="H25" s="157"/>
      <c r="I25" s="158"/>
      <c r="J25" s="158"/>
      <c r="K25" s="158"/>
      <c r="L25" s="158"/>
      <c r="M25" s="158"/>
      <c r="N25" s="158"/>
      <c r="O25" s="159"/>
      <c r="P25" s="159"/>
      <c r="Q25" s="159"/>
      <c r="R25" s="159"/>
      <c r="S25" s="159"/>
      <c r="T25" s="159"/>
      <c r="U25" s="159"/>
      <c r="V25" s="160"/>
    </row>
    <row r="26" spans="2:22" ht="24" customHeight="1" x14ac:dyDescent="0.35">
      <c r="B26" s="154" t="s">
        <v>91</v>
      </c>
      <c r="C26" s="155"/>
      <c r="D26" s="155"/>
      <c r="E26" s="155"/>
      <c r="F26" s="155"/>
      <c r="G26" s="156"/>
      <c r="H26" s="157"/>
      <c r="I26" s="158"/>
      <c r="J26" s="158"/>
      <c r="K26" s="158"/>
      <c r="L26" s="158"/>
      <c r="M26" s="158"/>
      <c r="N26" s="158"/>
      <c r="O26" s="159"/>
      <c r="P26" s="159"/>
      <c r="Q26" s="159"/>
      <c r="R26" s="159"/>
      <c r="S26" s="159"/>
      <c r="T26" s="159"/>
      <c r="U26" s="159"/>
      <c r="V26" s="160"/>
    </row>
    <row r="27" spans="2:22" ht="24" customHeight="1" x14ac:dyDescent="0.35">
      <c r="B27" s="154" t="s">
        <v>128</v>
      </c>
      <c r="C27" s="155"/>
      <c r="D27" s="155"/>
      <c r="E27" s="155"/>
      <c r="F27" s="155"/>
      <c r="G27" s="156"/>
      <c r="H27" s="157"/>
      <c r="I27" s="158"/>
      <c r="J27" s="158"/>
      <c r="K27" s="158"/>
      <c r="L27" s="158"/>
      <c r="M27" s="158"/>
      <c r="N27" s="158"/>
      <c r="O27" s="159"/>
      <c r="P27" s="159"/>
      <c r="Q27" s="159"/>
      <c r="R27" s="159"/>
      <c r="S27" s="159"/>
      <c r="T27" s="159"/>
      <c r="U27" s="159"/>
      <c r="V27" s="160"/>
    </row>
    <row r="28" spans="2:22" ht="24" customHeight="1" x14ac:dyDescent="0.35">
      <c r="B28" s="154" t="s">
        <v>92</v>
      </c>
      <c r="C28" s="155"/>
      <c r="D28" s="155"/>
      <c r="E28" s="155"/>
      <c r="F28" s="155"/>
      <c r="G28" s="156"/>
      <c r="H28" s="157"/>
      <c r="I28" s="158"/>
      <c r="J28" s="158"/>
      <c r="K28" s="158"/>
      <c r="L28" s="158"/>
      <c r="M28" s="158"/>
      <c r="N28" s="158"/>
      <c r="O28" s="159"/>
      <c r="P28" s="159"/>
      <c r="Q28" s="159"/>
      <c r="R28" s="159"/>
      <c r="S28" s="159"/>
      <c r="T28" s="159"/>
      <c r="U28" s="159"/>
      <c r="V28" s="160"/>
    </row>
    <row r="29" spans="2:22" ht="24" customHeight="1" x14ac:dyDescent="0.35">
      <c r="B29" s="154" t="s">
        <v>93</v>
      </c>
      <c r="C29" s="155"/>
      <c r="D29" s="155"/>
      <c r="E29" s="155"/>
      <c r="F29" s="155"/>
      <c r="G29" s="156"/>
      <c r="H29" s="157"/>
      <c r="I29" s="158"/>
      <c r="J29" s="158"/>
      <c r="K29" s="158"/>
      <c r="L29" s="158"/>
      <c r="M29" s="158"/>
      <c r="N29" s="158"/>
      <c r="O29" s="159"/>
      <c r="P29" s="159"/>
      <c r="Q29" s="159"/>
      <c r="R29" s="159"/>
      <c r="S29" s="159"/>
      <c r="T29" s="159"/>
      <c r="U29" s="159"/>
      <c r="V29" s="160"/>
    </row>
    <row r="30" spans="2:22" ht="24" customHeight="1" x14ac:dyDescent="0.35">
      <c r="B30" s="154" t="s">
        <v>86</v>
      </c>
      <c r="C30" s="155"/>
      <c r="D30" s="155"/>
      <c r="E30" s="155"/>
      <c r="F30" s="155"/>
      <c r="G30" s="156"/>
      <c r="H30" s="157"/>
      <c r="I30" s="158"/>
      <c r="J30" s="158"/>
      <c r="K30" s="158"/>
      <c r="L30" s="158"/>
      <c r="M30" s="158"/>
      <c r="N30" s="158"/>
      <c r="O30" s="159"/>
      <c r="P30" s="159"/>
      <c r="Q30" s="159"/>
      <c r="R30" s="159"/>
      <c r="S30" s="159"/>
      <c r="T30" s="159"/>
      <c r="U30" s="159"/>
      <c r="V30" s="160"/>
    </row>
    <row r="31" spans="2:22" ht="15" customHeight="1" x14ac:dyDescent="0.35">
      <c r="B31" s="30"/>
      <c r="C31" s="30"/>
      <c r="M31" s="6"/>
    </row>
    <row r="32" spans="2:22" ht="15" customHeight="1" x14ac:dyDescent="0.35">
      <c r="B32" s="30"/>
      <c r="C32" s="30"/>
      <c r="M32" s="6"/>
    </row>
    <row r="33" spans="2:22" ht="15" customHeight="1" x14ac:dyDescent="0.45">
      <c r="B33" s="7" t="s">
        <v>94</v>
      </c>
      <c r="M33" s="6"/>
    </row>
    <row r="34" spans="2:22" ht="18.5" customHeight="1" x14ac:dyDescent="0.35">
      <c r="B34" s="56" t="s">
        <v>87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 ht="40.25" customHeight="1" x14ac:dyDescent="0.3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</row>
    <row r="36" spans="2:22" ht="15" customHeight="1" x14ac:dyDescent="0.35">
      <c r="B36" s="58"/>
      <c r="C36" s="58"/>
      <c r="E36" s="130"/>
      <c r="F36" s="130"/>
      <c r="M36" s="6"/>
    </row>
    <row r="37" spans="2:22" x14ac:dyDescent="0.35">
      <c r="B37" s="30"/>
      <c r="C37" s="30"/>
    </row>
    <row r="38" spans="2:22" ht="20.25" customHeight="1" x14ac:dyDescent="0.45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25" customHeight="1" x14ac:dyDescent="0.35">
      <c r="B39" s="56" t="s">
        <v>69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2:22" ht="25" customHeight="1" x14ac:dyDescent="0.3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100" customHeight="1" x14ac:dyDescent="0.35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</row>
    <row r="42" spans="2:22" x14ac:dyDescent="0.35">
      <c r="B42" s="58"/>
      <c r="C42" s="58"/>
    </row>
    <row r="43" spans="2:22" x14ac:dyDescent="0.35">
      <c r="B43" s="30"/>
      <c r="C43" s="30"/>
    </row>
    <row r="44" spans="2:22" ht="18.5" x14ac:dyDescent="0.35">
      <c r="B44" s="13" t="s">
        <v>96</v>
      </c>
    </row>
    <row r="45" spans="2:22" x14ac:dyDescent="0.35">
      <c r="B45" s="14" t="s">
        <v>3</v>
      </c>
    </row>
    <row r="46" spans="2:22" ht="25" customHeight="1" x14ac:dyDescent="0.3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100" customHeight="1" x14ac:dyDescent="0.35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</row>
    <row r="48" spans="2:22" x14ac:dyDescent="0.35">
      <c r="B48" s="58"/>
      <c r="C48" s="58"/>
    </row>
    <row r="49" spans="2:22" x14ac:dyDescent="0.35">
      <c r="B49" s="30"/>
      <c r="C49" s="30"/>
    </row>
    <row r="50" spans="2:22" ht="18.5" x14ac:dyDescent="0.35">
      <c r="B50" s="13" t="s">
        <v>101</v>
      </c>
    </row>
    <row r="51" spans="2:22" ht="36.75" customHeight="1" x14ac:dyDescent="0.35">
      <c r="B51" s="131" t="s">
        <v>106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2:22" ht="18.75" customHeight="1" x14ac:dyDescent="0.35">
      <c r="B52" s="15" t="s">
        <v>102</v>
      </c>
    </row>
    <row r="53" spans="2:22" ht="19.5" customHeight="1" x14ac:dyDescent="0.3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35"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2"/>
    </row>
    <row r="55" spans="2:22" x14ac:dyDescent="0.35">
      <c r="B55" s="58"/>
      <c r="C55" s="58"/>
    </row>
    <row r="56" spans="2:22" x14ac:dyDescent="0.35">
      <c r="B56" s="30"/>
      <c r="C56" s="30"/>
    </row>
    <row r="57" spans="2:22" ht="18.5" x14ac:dyDescent="0.35">
      <c r="B57" s="13" t="s">
        <v>97</v>
      </c>
    </row>
    <row r="58" spans="2:22" ht="40.25" customHeight="1" x14ac:dyDescent="0.35">
      <c r="B58" s="129" t="s">
        <v>70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</row>
    <row r="59" spans="2:22" ht="59.5" customHeight="1" x14ac:dyDescent="0.35">
      <c r="B59" s="129" t="s">
        <v>72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2:22" ht="16.5" customHeight="1" x14ac:dyDescent="0.3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" customHeight="1" x14ac:dyDescent="0.35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/>
    </row>
    <row r="62" spans="2:22" x14ac:dyDescent="0.35">
      <c r="B62" s="130"/>
      <c r="C62" s="130"/>
    </row>
    <row r="63" spans="2:22" ht="13.75" customHeight="1" x14ac:dyDescent="0.35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 x14ac:dyDescent="0.35">
      <c r="B64" s="136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</row>
    <row r="65" spans="2:22" ht="13.75" customHeight="1" x14ac:dyDescent="0.35">
      <c r="B65" s="58"/>
      <c r="C65" s="58"/>
    </row>
    <row r="66" spans="2:22" ht="13.75" customHeight="1" x14ac:dyDescent="0.35">
      <c r="B66" s="30"/>
      <c r="C66" s="30"/>
    </row>
    <row r="67" spans="2:22" ht="18.5" x14ac:dyDescent="0.35">
      <c r="B67" s="13" t="s">
        <v>98</v>
      </c>
    </row>
    <row r="68" spans="2:22" ht="76.5" customHeight="1" x14ac:dyDescent="0.35">
      <c r="B68" s="129" t="s">
        <v>103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" customHeight="1" x14ac:dyDescent="0.3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</row>
    <row r="71" spans="2:22" x14ac:dyDescent="0.35">
      <c r="B71" s="58"/>
      <c r="C71" s="58"/>
    </row>
    <row r="72" spans="2:22" x14ac:dyDescent="0.35">
      <c r="B72" s="41"/>
      <c r="C72" s="41"/>
    </row>
    <row r="73" spans="2:22" s="42" customFormat="1" ht="18.5" x14ac:dyDescent="0.45">
      <c r="B73" s="43" t="s">
        <v>134</v>
      </c>
      <c r="C73" s="44"/>
    </row>
    <row r="74" spans="2:22" s="42" customFormat="1" ht="100.5" customHeight="1" x14ac:dyDescent="0.35">
      <c r="B74" s="142" t="s">
        <v>135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2:22" s="42" customFormat="1" ht="15" customHeight="1" x14ac:dyDescent="0.35">
      <c r="B75" s="45" t="s">
        <v>136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 x14ac:dyDescent="0.35">
      <c r="B76" s="146" t="s">
        <v>137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2:22" s="42" customFormat="1" ht="15" customHeight="1" x14ac:dyDescent="0.35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 x14ac:dyDescent="0.35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</row>
    <row r="79" spans="2:22" s="42" customFormat="1" ht="15" customHeight="1" x14ac:dyDescent="0.3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 x14ac:dyDescent="0.35">
      <c r="B80" s="147" t="s">
        <v>138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</row>
    <row r="81" spans="2:22" s="42" customFormat="1" ht="15" customHeight="1" x14ac:dyDescent="0.35">
      <c r="B81" s="132" t="s">
        <v>139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</row>
    <row r="82" spans="2:22" s="42" customFormat="1" ht="15" customHeight="1" x14ac:dyDescent="0.35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 x14ac:dyDescent="0.35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/>
    </row>
    <row r="84" spans="2:22" s="42" customFormat="1" ht="15" customHeight="1" x14ac:dyDescent="0.3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 x14ac:dyDescent="0.35">
      <c r="B85" s="135" t="s">
        <v>140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</row>
    <row r="86" spans="2:22" s="42" customFormat="1" ht="15" customHeight="1" x14ac:dyDescent="0.35">
      <c r="B86" s="132" t="s">
        <v>141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</row>
    <row r="87" spans="2:22" s="42" customFormat="1" ht="15" customHeight="1" x14ac:dyDescent="0.35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 x14ac:dyDescent="0.35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5"/>
    </row>
    <row r="89" spans="2:22" s="42" customFormat="1" ht="15" customHeight="1" x14ac:dyDescent="0.3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 x14ac:dyDescent="0.35">
      <c r="B90" s="135" t="s">
        <v>142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2:22" s="42" customFormat="1" ht="15" customHeight="1" x14ac:dyDescent="0.35">
      <c r="B91" s="132" t="s">
        <v>143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</row>
    <row r="92" spans="2:22" s="42" customFormat="1" ht="15" customHeight="1" x14ac:dyDescent="0.35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 x14ac:dyDescent="0.35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/>
    </row>
    <row r="94" spans="2:22" s="42" customFormat="1" x14ac:dyDescent="0.35">
      <c r="B94" s="134"/>
      <c r="C94" s="134"/>
    </row>
    <row r="95" spans="2:22" x14ac:dyDescent="0.35">
      <c r="B95" s="30"/>
      <c r="C95" s="30"/>
    </row>
    <row r="96" spans="2:22" ht="18.5" x14ac:dyDescent="0.35">
      <c r="B96" s="13" t="s">
        <v>144</v>
      </c>
    </row>
    <row r="97" spans="2:22" ht="49.5" customHeight="1" x14ac:dyDescent="0.35">
      <c r="B97" s="129" t="s">
        <v>104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</row>
    <row r="98" spans="2:22" ht="15.5" x14ac:dyDescent="0.35">
      <c r="B98" s="15" t="s">
        <v>6</v>
      </c>
    </row>
    <row r="99" spans="2:22" x14ac:dyDescent="0.35">
      <c r="B99" s="10" t="s">
        <v>7</v>
      </c>
    </row>
    <row r="100" spans="2:22" ht="16.5" customHeight="1" x14ac:dyDescent="0.35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 x14ac:dyDescent="0.35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/>
    </row>
    <row r="102" spans="2:22" ht="22.5" customHeight="1" x14ac:dyDescent="0.35">
      <c r="B102" s="15" t="s">
        <v>8</v>
      </c>
    </row>
    <row r="103" spans="2:22" ht="34.25" customHeight="1" x14ac:dyDescent="0.35">
      <c r="B103" s="56" t="s">
        <v>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2:22" ht="18" customHeight="1" x14ac:dyDescent="0.35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 x14ac:dyDescent="0.35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5"/>
    </row>
    <row r="106" spans="2:22" ht="24.75" customHeight="1" x14ac:dyDescent="0.35">
      <c r="B106" s="15" t="s">
        <v>10</v>
      </c>
    </row>
    <row r="107" spans="2:22" ht="50.25" customHeight="1" x14ac:dyDescent="0.35">
      <c r="B107" s="56" t="s">
        <v>105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2:22" ht="16.5" customHeight="1" x14ac:dyDescent="0.35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 x14ac:dyDescent="0.35"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/>
    </row>
    <row r="110" spans="2:22" ht="23.25" customHeight="1" x14ac:dyDescent="0.35">
      <c r="B110" s="15" t="s">
        <v>11</v>
      </c>
    </row>
    <row r="111" spans="2:22" ht="64.5" customHeight="1" x14ac:dyDescent="0.35">
      <c r="B111" s="56" t="s">
        <v>12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2:22" ht="18" customHeight="1" x14ac:dyDescent="0.35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 x14ac:dyDescent="0.35"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</row>
    <row r="114" spans="2:22" x14ac:dyDescent="0.35">
      <c r="B114" s="58"/>
      <c r="C114" s="58"/>
    </row>
    <row r="115" spans="2:22" x14ac:dyDescent="0.35">
      <c r="B115" s="30"/>
      <c r="C115" s="30"/>
    </row>
    <row r="116" spans="2:22" ht="18.5" x14ac:dyDescent="0.35">
      <c r="B116" s="13" t="s">
        <v>145</v>
      </c>
    </row>
    <row r="117" spans="2:22" x14ac:dyDescent="0.35">
      <c r="B117" s="56" t="s">
        <v>13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2:22" ht="31.25" customHeight="1" x14ac:dyDescent="0.35">
      <c r="B118" s="85" t="s">
        <v>14</v>
      </c>
      <c r="C118" s="94"/>
      <c r="D118" s="94"/>
      <c r="E118" s="94"/>
      <c r="F118" s="86"/>
      <c r="G118" s="85" t="s">
        <v>15</v>
      </c>
      <c r="H118" s="86"/>
      <c r="I118" s="85" t="s">
        <v>16</v>
      </c>
      <c r="J118" s="86"/>
      <c r="K118" s="85" t="s">
        <v>17</v>
      </c>
      <c r="L118" s="86"/>
      <c r="M118" s="85" t="s">
        <v>18</v>
      </c>
      <c r="N118" s="86"/>
      <c r="O118" s="85" t="s">
        <v>19</v>
      </c>
      <c r="P118" s="86"/>
      <c r="Q118" s="85" t="s">
        <v>20</v>
      </c>
      <c r="R118" s="86"/>
      <c r="S118" s="85" t="s">
        <v>21</v>
      </c>
      <c r="T118" s="86"/>
      <c r="U118" s="85" t="s">
        <v>22</v>
      </c>
      <c r="V118" s="86"/>
    </row>
    <row r="119" spans="2:22" ht="28.25" customHeight="1" x14ac:dyDescent="0.35">
      <c r="B119" s="95" t="s">
        <v>23</v>
      </c>
      <c r="C119" s="120" t="s">
        <v>24</v>
      </c>
      <c r="D119" s="138"/>
      <c r="E119" s="138"/>
      <c r="F119" s="121"/>
      <c r="G119" s="76"/>
      <c r="H119" s="78"/>
      <c r="I119" s="76"/>
      <c r="J119" s="78"/>
      <c r="K119" s="76"/>
      <c r="L119" s="78"/>
      <c r="M119" s="76"/>
      <c r="N119" s="78"/>
      <c r="O119" s="76"/>
      <c r="P119" s="78"/>
      <c r="Q119" s="76"/>
      <c r="R119" s="78"/>
      <c r="S119" s="76"/>
      <c r="T119" s="78"/>
      <c r="U119" s="76"/>
      <c r="V119" s="78"/>
    </row>
    <row r="120" spans="2:22" ht="25.75" customHeight="1" x14ac:dyDescent="0.35">
      <c r="B120" s="96"/>
      <c r="C120" s="120" t="s">
        <v>25</v>
      </c>
      <c r="D120" s="138"/>
      <c r="E120" s="138"/>
      <c r="F120" s="121"/>
      <c r="G120" s="76"/>
      <c r="H120" s="78"/>
      <c r="I120" s="76"/>
      <c r="J120" s="78"/>
      <c r="K120" s="76"/>
      <c r="L120" s="78"/>
      <c r="M120" s="76"/>
      <c r="N120" s="78"/>
      <c r="O120" s="76"/>
      <c r="P120" s="78"/>
      <c r="Q120" s="76"/>
      <c r="R120" s="78"/>
      <c r="S120" s="76"/>
      <c r="T120" s="78"/>
      <c r="U120" s="76"/>
      <c r="V120" s="78"/>
    </row>
    <row r="121" spans="2:22" ht="32.5" customHeight="1" x14ac:dyDescent="0.35">
      <c r="B121" s="96"/>
      <c r="C121" s="120" t="s">
        <v>26</v>
      </c>
      <c r="D121" s="138"/>
      <c r="E121" s="138"/>
      <c r="F121" s="121"/>
      <c r="G121" s="76"/>
      <c r="H121" s="78"/>
      <c r="I121" s="76"/>
      <c r="J121" s="78"/>
      <c r="K121" s="76"/>
      <c r="L121" s="78"/>
      <c r="M121" s="76"/>
      <c r="N121" s="78"/>
      <c r="O121" s="76"/>
      <c r="P121" s="78"/>
      <c r="Q121" s="76"/>
      <c r="R121" s="78"/>
      <c r="S121" s="76"/>
      <c r="T121" s="78"/>
      <c r="U121" s="76"/>
      <c r="V121" s="78"/>
    </row>
    <row r="122" spans="2:22" ht="24.5" customHeight="1" x14ac:dyDescent="0.35">
      <c r="B122" s="97"/>
      <c r="C122" s="139" t="s">
        <v>27</v>
      </c>
      <c r="D122" s="140"/>
      <c r="E122" s="140"/>
      <c r="F122" s="141"/>
      <c r="G122" s="89">
        <f>SUM(G119:H121)</f>
        <v>0</v>
      </c>
      <c r="H122" s="90"/>
      <c r="I122" s="89">
        <f t="shared" ref="I122" si="0">SUM(I119:J121)</f>
        <v>0</v>
      </c>
      <c r="J122" s="90"/>
      <c r="K122" s="89">
        <f t="shared" ref="K122" si="1">SUM(K119:L121)</f>
        <v>0</v>
      </c>
      <c r="L122" s="90"/>
      <c r="M122" s="89">
        <f t="shared" ref="M122" si="2">SUM(M119:N121)</f>
        <v>0</v>
      </c>
      <c r="N122" s="90"/>
      <c r="O122" s="89">
        <f t="shared" ref="O122" si="3">SUM(O119:P121)</f>
        <v>0</v>
      </c>
      <c r="P122" s="90"/>
      <c r="Q122" s="89">
        <f t="shared" ref="Q122" si="4">SUM(Q119:R121)</f>
        <v>0</v>
      </c>
      <c r="R122" s="90"/>
      <c r="S122" s="89">
        <f t="shared" ref="S122" si="5">SUM(S119:T121)</f>
        <v>0</v>
      </c>
      <c r="T122" s="90"/>
      <c r="U122" s="89">
        <f t="shared" ref="U122" si="6">SUM(U119:V121)</f>
        <v>0</v>
      </c>
      <c r="V122" s="90"/>
    </row>
    <row r="123" spans="2:22" ht="22.75" customHeight="1" x14ac:dyDescent="0.35">
      <c r="B123" s="95" t="s">
        <v>28</v>
      </c>
      <c r="C123" s="120" t="s">
        <v>29</v>
      </c>
      <c r="D123" s="138"/>
      <c r="E123" s="138"/>
      <c r="F123" s="121"/>
      <c r="G123" s="76"/>
      <c r="H123" s="78"/>
      <c r="I123" s="76"/>
      <c r="J123" s="78"/>
      <c r="K123" s="76"/>
      <c r="L123" s="78"/>
      <c r="M123" s="76"/>
      <c r="N123" s="78"/>
      <c r="O123" s="76"/>
      <c r="P123" s="78"/>
      <c r="Q123" s="76"/>
      <c r="R123" s="78"/>
      <c r="S123" s="76"/>
      <c r="T123" s="78"/>
      <c r="U123" s="76"/>
      <c r="V123" s="78"/>
    </row>
    <row r="124" spans="2:22" ht="27" customHeight="1" x14ac:dyDescent="0.35">
      <c r="B124" s="96"/>
      <c r="C124" s="120" t="s">
        <v>30</v>
      </c>
      <c r="D124" s="138"/>
      <c r="E124" s="138"/>
      <c r="F124" s="121"/>
      <c r="G124" s="76"/>
      <c r="H124" s="78"/>
      <c r="I124" s="76"/>
      <c r="J124" s="78"/>
      <c r="K124" s="76"/>
      <c r="L124" s="78"/>
      <c r="M124" s="76"/>
      <c r="N124" s="78"/>
      <c r="O124" s="76"/>
      <c r="P124" s="78"/>
      <c r="Q124" s="76"/>
      <c r="R124" s="78"/>
      <c r="S124" s="76"/>
      <c r="T124" s="78"/>
      <c r="U124" s="76"/>
      <c r="V124" s="78"/>
    </row>
    <row r="125" spans="2:22" ht="26.5" customHeight="1" x14ac:dyDescent="0.35">
      <c r="B125" s="97"/>
      <c r="C125" s="139" t="s">
        <v>31</v>
      </c>
      <c r="D125" s="140"/>
      <c r="E125" s="140"/>
      <c r="F125" s="141"/>
      <c r="G125" s="89">
        <f>SUM(G123:H124)</f>
        <v>0</v>
      </c>
      <c r="H125" s="90"/>
      <c r="I125" s="89">
        <f t="shared" ref="I125" si="7">SUM(I123:J124)</f>
        <v>0</v>
      </c>
      <c r="J125" s="90"/>
      <c r="K125" s="89">
        <f t="shared" ref="K125" si="8">SUM(K123:L124)</f>
        <v>0</v>
      </c>
      <c r="L125" s="90"/>
      <c r="M125" s="89">
        <f t="shared" ref="M125" si="9">SUM(M123:N124)</f>
        <v>0</v>
      </c>
      <c r="N125" s="90"/>
      <c r="O125" s="89">
        <f t="shared" ref="O125" si="10">SUM(O123:P124)</f>
        <v>0</v>
      </c>
      <c r="P125" s="90"/>
      <c r="Q125" s="89">
        <f t="shared" ref="Q125" si="11">SUM(Q123:R124)</f>
        <v>0</v>
      </c>
      <c r="R125" s="90"/>
      <c r="S125" s="89">
        <f t="shared" ref="S125" si="12">SUM(S123:T124)</f>
        <v>0</v>
      </c>
      <c r="T125" s="90"/>
      <c r="U125" s="89">
        <v>0</v>
      </c>
      <c r="V125" s="90"/>
    </row>
    <row r="126" spans="2:22" ht="28.75" customHeight="1" x14ac:dyDescent="0.35">
      <c r="B126" s="85" t="s">
        <v>32</v>
      </c>
      <c r="C126" s="94"/>
      <c r="D126" s="94"/>
      <c r="E126" s="94"/>
      <c r="F126" s="86"/>
      <c r="G126" s="87">
        <f>SUM(G122+G125)</f>
        <v>0</v>
      </c>
      <c r="H126" s="88"/>
      <c r="I126" s="87">
        <f t="shared" ref="I126" si="13">SUM(I122+I125)</f>
        <v>0</v>
      </c>
      <c r="J126" s="88"/>
      <c r="K126" s="87">
        <f t="shared" ref="K126" si="14">SUM(K122+K125)</f>
        <v>0</v>
      </c>
      <c r="L126" s="88"/>
      <c r="M126" s="87">
        <f t="shared" ref="M126" si="15">SUM(M122+M125)</f>
        <v>0</v>
      </c>
      <c r="N126" s="88"/>
      <c r="O126" s="87">
        <f t="shared" ref="O126" si="16">SUM(O122+O125)</f>
        <v>0</v>
      </c>
      <c r="P126" s="88"/>
      <c r="Q126" s="87">
        <f t="shared" ref="Q126" si="17">SUM(Q122+Q125)</f>
        <v>0</v>
      </c>
      <c r="R126" s="88"/>
      <c r="S126" s="87">
        <f t="shared" ref="S126" si="18">SUM(S122+S125)</f>
        <v>0</v>
      </c>
      <c r="T126" s="88"/>
      <c r="U126" s="87">
        <f t="shared" ref="U126" si="19">SUM(U122+U125)</f>
        <v>0</v>
      </c>
      <c r="V126" s="88"/>
    </row>
    <row r="127" spans="2:22" x14ac:dyDescent="0.35">
      <c r="B127" s="30"/>
      <c r="C127" s="30"/>
    </row>
    <row r="128" spans="2:22" ht="28.25" customHeight="1" x14ac:dyDescent="0.35">
      <c r="B128" s="79" t="s">
        <v>33</v>
      </c>
      <c r="C128" s="79"/>
      <c r="D128" s="79"/>
      <c r="E128" s="79"/>
      <c r="F128" s="79"/>
      <c r="G128" s="143">
        <f>SUM(G126:V126)</f>
        <v>0</v>
      </c>
      <c r="H128" s="143"/>
      <c r="I128" s="143"/>
      <c r="J128" s="143"/>
    </row>
    <row r="129" spans="2:22" x14ac:dyDescent="0.35">
      <c r="B129" s="30"/>
      <c r="C129" s="30"/>
    </row>
    <row r="130" spans="2:22" ht="22.5" customHeight="1" x14ac:dyDescent="0.35">
      <c r="B130" s="15" t="s">
        <v>34</v>
      </c>
    </row>
    <row r="131" spans="2:22" ht="17.25" customHeight="1" x14ac:dyDescent="0.35">
      <c r="B131" s="16" t="s">
        <v>35</v>
      </c>
    </row>
    <row r="132" spans="2:22" ht="17.25" customHeight="1" x14ac:dyDescent="0.35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 x14ac:dyDescent="0.35"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2"/>
    </row>
    <row r="134" spans="2:22" x14ac:dyDescent="0.35">
      <c r="B134" s="58"/>
      <c r="C134" s="58"/>
    </row>
    <row r="135" spans="2:22" x14ac:dyDescent="0.35">
      <c r="B135" s="30"/>
      <c r="C135" s="30"/>
    </row>
    <row r="136" spans="2:22" ht="18.5" x14ac:dyDescent="0.35">
      <c r="B136" s="13" t="s">
        <v>146</v>
      </c>
    </row>
    <row r="137" spans="2:22" ht="19.5" customHeight="1" x14ac:dyDescent="0.35">
      <c r="B137" s="84" t="s">
        <v>132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spans="2:22" ht="34.5" customHeight="1" x14ac:dyDescent="0.35">
      <c r="B138" s="79" t="s">
        <v>36</v>
      </c>
      <c r="C138" s="79"/>
      <c r="D138" s="79"/>
      <c r="E138" s="79" t="s">
        <v>133</v>
      </c>
      <c r="F138" s="79"/>
      <c r="G138" s="79" t="s">
        <v>37</v>
      </c>
      <c r="H138" s="79"/>
      <c r="I138" s="79"/>
      <c r="J138" s="79"/>
      <c r="K138" s="79" t="s">
        <v>38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2:22" ht="30" customHeight="1" x14ac:dyDescent="0.35">
      <c r="B139" s="93" t="s">
        <v>82</v>
      </c>
      <c r="C139" s="93"/>
      <c r="D139" s="93"/>
      <c r="E139" s="98"/>
      <c r="F139" s="98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spans="2:22" ht="30" customHeight="1" x14ac:dyDescent="0.35">
      <c r="B140" s="93" t="s">
        <v>82</v>
      </c>
      <c r="C140" s="93"/>
      <c r="D140" s="93"/>
      <c r="E140" s="161"/>
      <c r="F140" s="161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spans="2:22" ht="30" customHeight="1" x14ac:dyDescent="0.35">
      <c r="B141" s="93" t="s">
        <v>82</v>
      </c>
      <c r="C141" s="93"/>
      <c r="D141" s="93"/>
      <c r="E141" s="161"/>
      <c r="F141" s="161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</row>
    <row r="142" spans="2:22" x14ac:dyDescent="0.35">
      <c r="B142" s="144" t="s">
        <v>129</v>
      </c>
      <c r="C142" s="144"/>
      <c r="D142" s="144"/>
      <c r="E142" s="145">
        <f>SUM(E139:F141)</f>
        <v>0</v>
      </c>
      <c r="F142" s="145"/>
    </row>
    <row r="143" spans="2:22" x14ac:dyDescent="0.35">
      <c r="B143" s="30"/>
      <c r="C143" s="30"/>
    </row>
    <row r="144" spans="2:22" ht="18.5" x14ac:dyDescent="0.35">
      <c r="B144" s="13" t="s">
        <v>147</v>
      </c>
    </row>
    <row r="145" spans="2:26" ht="66" customHeight="1" x14ac:dyDescent="0.35">
      <c r="B145" s="105" t="s">
        <v>39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2:26" ht="21" customHeight="1" x14ac:dyDescent="0.35">
      <c r="B146" s="17" t="s">
        <v>40</v>
      </c>
    </row>
    <row r="147" spans="2:26" x14ac:dyDescent="0.35">
      <c r="B147" s="108" t="s">
        <v>41</v>
      </c>
      <c r="C147" s="108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2:26" x14ac:dyDescent="0.3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6" ht="15" customHeight="1" x14ac:dyDescent="0.35">
      <c r="B149" s="109" t="s">
        <v>42</v>
      </c>
      <c r="C149" s="110"/>
      <c r="D149" s="110"/>
      <c r="E149" s="111"/>
      <c r="F149" s="115" t="s">
        <v>43</v>
      </c>
      <c r="G149" s="115" t="s">
        <v>44</v>
      </c>
      <c r="H149" s="106">
        <f>D147</f>
        <v>2021</v>
      </c>
      <c r="I149" s="107"/>
      <c r="J149" s="106">
        <f>H149+1</f>
        <v>2022</v>
      </c>
      <c r="K149" s="107"/>
      <c r="L149" s="106">
        <f t="shared" ref="L149" si="20">J149+1</f>
        <v>2023</v>
      </c>
      <c r="M149" s="107"/>
      <c r="N149" s="106">
        <f t="shared" ref="N149" si="21">L149+1</f>
        <v>2024</v>
      </c>
      <c r="O149" s="107"/>
      <c r="P149" s="106">
        <f t="shared" ref="P149" si="22">N149+1</f>
        <v>2025</v>
      </c>
      <c r="Q149" s="107"/>
      <c r="R149" s="106">
        <f t="shared" ref="R149" si="23">P149+1</f>
        <v>2026</v>
      </c>
      <c r="S149" s="107"/>
      <c r="T149" s="106">
        <f t="shared" ref="T149" si="24">R149+1</f>
        <v>2027</v>
      </c>
      <c r="U149" s="107"/>
      <c r="V149" s="20">
        <f>T149+1</f>
        <v>2028</v>
      </c>
    </row>
    <row r="150" spans="2:26" ht="15" customHeight="1" x14ac:dyDescent="0.35">
      <c r="B150" s="112"/>
      <c r="C150" s="113"/>
      <c r="D150" s="113"/>
      <c r="E150" s="114"/>
      <c r="F150" s="116"/>
      <c r="G150" s="116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x14ac:dyDescent="0.35">
      <c r="B151" s="22" t="s">
        <v>47</v>
      </c>
      <c r="C151" s="100"/>
      <c r="D151" s="101"/>
      <c r="E151" s="102"/>
      <c r="F151" s="23"/>
      <c r="G151" s="23"/>
      <c r="H151" s="24">
        <f t="shared" ref="H151:V166" si="25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x14ac:dyDescent="0.35">
      <c r="B152" s="22" t="s">
        <v>48</v>
      </c>
      <c r="C152" s="100"/>
      <c r="D152" s="101"/>
      <c r="E152" s="102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t="shared" ref="Y152:Z165" si="26">IF(F152="","",VLOOKUP(F152,$W$151:$X$165,2,FALSE))</f>
        <v/>
      </c>
      <c r="Z152" s="25" t="str">
        <f t="shared" si="26"/>
        <v/>
      </c>
    </row>
    <row r="153" spans="2:26" x14ac:dyDescent="0.35">
      <c r="B153" s="22" t="s">
        <v>49</v>
      </c>
      <c r="C153" s="100"/>
      <c r="D153" s="101"/>
      <c r="E153" s="102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x14ac:dyDescent="0.35">
      <c r="B154" s="22" t="s">
        <v>50</v>
      </c>
      <c r="C154" s="100"/>
      <c r="D154" s="101"/>
      <c r="E154" s="102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x14ac:dyDescent="0.35">
      <c r="B155" s="22" t="s">
        <v>51</v>
      </c>
      <c r="C155" s="100"/>
      <c r="D155" s="101"/>
      <c r="E155" s="102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x14ac:dyDescent="0.35">
      <c r="B156" s="22" t="s">
        <v>52</v>
      </c>
      <c r="C156" s="100"/>
      <c r="D156" s="101"/>
      <c r="E156" s="102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x14ac:dyDescent="0.35">
      <c r="B157" s="22" t="s">
        <v>53</v>
      </c>
      <c r="C157" s="100"/>
      <c r="D157" s="101"/>
      <c r="E157" s="102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x14ac:dyDescent="0.35">
      <c r="B158" s="22" t="s">
        <v>54</v>
      </c>
      <c r="C158" s="100"/>
      <c r="D158" s="101"/>
      <c r="E158" s="102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x14ac:dyDescent="0.35">
      <c r="B159" s="22" t="s">
        <v>55</v>
      </c>
      <c r="C159" s="100"/>
      <c r="D159" s="101"/>
      <c r="E159" s="102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x14ac:dyDescent="0.35">
      <c r="B160" s="22" t="s">
        <v>56</v>
      </c>
      <c r="C160" s="100"/>
      <c r="D160" s="101"/>
      <c r="E160" s="102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x14ac:dyDescent="0.35">
      <c r="B161" s="22" t="s">
        <v>57</v>
      </c>
      <c r="C161" s="100"/>
      <c r="D161" s="101"/>
      <c r="E161" s="102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x14ac:dyDescent="0.35">
      <c r="B162" s="22" t="s">
        <v>58</v>
      </c>
      <c r="C162" s="100"/>
      <c r="D162" s="101"/>
      <c r="E162" s="102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x14ac:dyDescent="0.35">
      <c r="B163" s="22" t="s">
        <v>59</v>
      </c>
      <c r="C163" s="100"/>
      <c r="D163" s="101"/>
      <c r="E163" s="102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x14ac:dyDescent="0.35">
      <c r="B164" s="22" t="s">
        <v>60</v>
      </c>
      <c r="C164" s="100"/>
      <c r="D164" s="101"/>
      <c r="E164" s="102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x14ac:dyDescent="0.35">
      <c r="B165" s="22" t="s">
        <v>61</v>
      </c>
      <c r="C165" s="100"/>
      <c r="D165" s="101"/>
      <c r="E165" s="102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6" x14ac:dyDescent="0.35">
      <c r="B166" s="22" t="s">
        <v>62</v>
      </c>
      <c r="C166" s="100"/>
      <c r="D166" s="101"/>
      <c r="E166" s="102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6" x14ac:dyDescent="0.35">
      <c r="B167" s="22" t="s">
        <v>63</v>
      </c>
      <c r="C167" s="100"/>
      <c r="D167" s="101"/>
      <c r="E167" s="102"/>
      <c r="F167" s="23"/>
      <c r="G167" s="23"/>
      <c r="H167" s="24">
        <f t="shared" ref="H167:V170" si="27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6" x14ac:dyDescent="0.35">
      <c r="B168" s="22" t="s">
        <v>64</v>
      </c>
      <c r="C168" s="100"/>
      <c r="D168" s="101"/>
      <c r="E168" s="102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6" x14ac:dyDescent="0.35">
      <c r="B169" s="22" t="s">
        <v>65</v>
      </c>
      <c r="C169" s="100"/>
      <c r="D169" s="101"/>
      <c r="E169" s="102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6" x14ac:dyDescent="0.35">
      <c r="B170" s="22" t="s">
        <v>66</v>
      </c>
      <c r="C170" s="100"/>
      <c r="D170" s="101"/>
      <c r="E170" s="102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26" x14ac:dyDescent="0.35">
      <c r="B171" s="58"/>
      <c r="C171" s="58"/>
    </row>
    <row r="172" spans="2:26" x14ac:dyDescent="0.35">
      <c r="B172" s="30"/>
      <c r="C172" s="30"/>
    </row>
    <row r="173" spans="2:26" ht="18.5" x14ac:dyDescent="0.35">
      <c r="B173" s="13" t="s">
        <v>148</v>
      </c>
    </row>
    <row r="174" spans="2:26" x14ac:dyDescent="0.35">
      <c r="B174" s="84" t="s">
        <v>100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</row>
    <row r="175" spans="2:26" ht="20.25" customHeight="1" x14ac:dyDescent="0.35">
      <c r="B175" s="9" t="s">
        <v>2</v>
      </c>
      <c r="H175" s="10"/>
      <c r="V175" s="11" t="str">
        <f>CONCATENATE("Napsáno ",LEN(B176)," z 900 znaků")</f>
        <v>Napsáno 0 z 900 znaků</v>
      </c>
    </row>
    <row r="176" spans="2:26" ht="150" customHeight="1" x14ac:dyDescent="0.35"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2"/>
    </row>
    <row r="177" spans="2:24" x14ac:dyDescent="0.35">
      <c r="B177" s="58"/>
      <c r="C177" s="58"/>
    </row>
    <row r="178" spans="2:24" x14ac:dyDescent="0.35">
      <c r="B178" s="30"/>
      <c r="C178" s="30"/>
    </row>
    <row r="179" spans="2:24" ht="18.5" x14ac:dyDescent="0.35">
      <c r="B179" s="13" t="s">
        <v>149</v>
      </c>
    </row>
    <row r="180" spans="2:24" ht="36" customHeight="1" x14ac:dyDescent="0.35">
      <c r="B180" s="84" t="s">
        <v>67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2:24" ht="20.25" customHeight="1" x14ac:dyDescent="0.35">
      <c r="B181" s="9" t="s">
        <v>2</v>
      </c>
      <c r="H181" s="10"/>
      <c r="V181" s="11" t="str">
        <f>CONCATENATE("Napsáno ",LEN(B182)," z 900 znaků")</f>
        <v>Napsáno 0 z 900 znaků</v>
      </c>
    </row>
    <row r="182" spans="2:24" ht="150" customHeight="1" x14ac:dyDescent="0.35"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2"/>
    </row>
    <row r="183" spans="2:24" x14ac:dyDescent="0.35">
      <c r="B183" s="130"/>
      <c r="C183" s="130"/>
    </row>
    <row r="185" spans="2:24" ht="18.5" x14ac:dyDescent="0.35">
      <c r="B185" s="13" t="s">
        <v>150</v>
      </c>
    </row>
    <row r="186" spans="2:24" ht="33.75" customHeight="1" x14ac:dyDescent="0.35">
      <c r="B186" s="84" t="s">
        <v>68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</row>
    <row r="187" spans="2:24" ht="18.75" customHeight="1" x14ac:dyDescent="0.35">
      <c r="B187" s="9" t="s">
        <v>2</v>
      </c>
      <c r="H187" s="10"/>
      <c r="V187" s="11" t="str">
        <f>CONCATENATE("Napsáno ",LEN(B188)," z 900 znaků")</f>
        <v>Napsáno 0 z 900 znaků</v>
      </c>
    </row>
    <row r="188" spans="2:24" ht="150" customHeight="1" x14ac:dyDescent="0.35"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2"/>
    </row>
    <row r="190" spans="2:24" x14ac:dyDescent="0.35">
      <c r="B190" s="103" t="s">
        <v>81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 x14ac:dyDescent="0.35">
      <c r="B191" s="79" t="s">
        <v>14</v>
      </c>
      <c r="C191" s="79"/>
      <c r="D191" s="79"/>
      <c r="E191" s="79" t="s">
        <v>15</v>
      </c>
      <c r="F191" s="79"/>
      <c r="G191" s="79" t="s">
        <v>16</v>
      </c>
      <c r="H191" s="79"/>
      <c r="I191" s="79" t="s">
        <v>17</v>
      </c>
      <c r="J191" s="79"/>
      <c r="K191" s="79" t="s">
        <v>18</v>
      </c>
      <c r="L191" s="79"/>
      <c r="M191" s="79" t="s">
        <v>19</v>
      </c>
      <c r="N191" s="79"/>
      <c r="O191" s="79" t="s">
        <v>20</v>
      </c>
      <c r="P191" s="79"/>
      <c r="Q191" s="119"/>
      <c r="R191" s="119"/>
      <c r="S191" s="117"/>
      <c r="T191" s="117"/>
      <c r="U191" s="117"/>
      <c r="V191" s="117"/>
      <c r="W191" s="117"/>
      <c r="X191" s="117"/>
    </row>
    <row r="192" spans="2:24" ht="30" customHeight="1" x14ac:dyDescent="0.35">
      <c r="B192" s="122" t="s">
        <v>75</v>
      </c>
      <c r="C192" s="120" t="s">
        <v>74</v>
      </c>
      <c r="D192" s="121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17"/>
      <c r="R192" s="117"/>
      <c r="S192" s="117"/>
      <c r="T192" s="117"/>
      <c r="U192" s="118"/>
      <c r="V192" s="118"/>
      <c r="W192" s="162"/>
      <c r="X192" s="162"/>
    </row>
    <row r="193" spans="2:24" ht="30" customHeight="1" x14ac:dyDescent="0.35">
      <c r="B193" s="122"/>
      <c r="C193" s="120" t="s">
        <v>73</v>
      </c>
      <c r="D193" s="121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119"/>
      <c r="R193" s="119"/>
      <c r="S193" s="117"/>
      <c r="T193" s="117"/>
      <c r="U193" s="118"/>
      <c r="V193" s="118"/>
      <c r="W193" s="162"/>
      <c r="X193" s="162"/>
    </row>
    <row r="194" spans="2:24" ht="30" customHeight="1" x14ac:dyDescent="0.35">
      <c r="B194" s="122"/>
      <c r="C194" s="124" t="s">
        <v>76</v>
      </c>
      <c r="D194" s="124"/>
      <c r="E194" s="125">
        <f>SUM(E192:F193)</f>
        <v>0</v>
      </c>
      <c r="F194" s="125"/>
      <c r="G194" s="125">
        <f>SUM(G192:H193)</f>
        <v>0</v>
      </c>
      <c r="H194" s="125"/>
      <c r="I194" s="125">
        <f>SUM(I192:J193)</f>
        <v>0</v>
      </c>
      <c r="J194" s="125"/>
      <c r="K194" s="125">
        <f>SUM(K192:L193)</f>
        <v>0</v>
      </c>
      <c r="L194" s="125"/>
      <c r="M194" s="125">
        <f>SUM(M192:N193)</f>
        <v>0</v>
      </c>
      <c r="N194" s="125"/>
      <c r="O194" s="125">
        <f>SUM(O192:P193)</f>
        <v>0</v>
      </c>
      <c r="P194" s="125"/>
      <c r="Q194" s="117"/>
      <c r="R194" s="117"/>
      <c r="S194" s="117"/>
      <c r="T194" s="117"/>
      <c r="U194" s="126"/>
      <c r="V194" s="126"/>
      <c r="W194" s="163"/>
      <c r="X194" s="163"/>
    </row>
    <row r="195" spans="2:24" ht="30" customHeight="1" x14ac:dyDescent="0.35">
      <c r="B195" s="122" t="s">
        <v>89</v>
      </c>
      <c r="C195" s="123" t="s">
        <v>77</v>
      </c>
      <c r="D195" s="123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18"/>
      <c r="R195" s="118"/>
      <c r="S195" s="118"/>
      <c r="T195" s="118"/>
      <c r="U195" s="118"/>
      <c r="V195" s="118"/>
      <c r="W195" s="162"/>
      <c r="X195" s="162"/>
    </row>
    <row r="196" spans="2:24" ht="30" customHeight="1" x14ac:dyDescent="0.35">
      <c r="B196" s="122"/>
      <c r="C196" s="123" t="s">
        <v>78</v>
      </c>
      <c r="D196" s="123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118"/>
      <c r="R196" s="118"/>
      <c r="S196" s="118"/>
      <c r="T196" s="118"/>
      <c r="U196" s="118"/>
      <c r="V196" s="118"/>
      <c r="W196" s="162"/>
      <c r="X196" s="162"/>
    </row>
    <row r="197" spans="2:24" ht="30" customHeight="1" x14ac:dyDescent="0.35">
      <c r="B197" s="122"/>
      <c r="C197" s="124" t="s">
        <v>79</v>
      </c>
      <c r="D197" s="124"/>
      <c r="E197" s="125">
        <f>SUM(E195:F196)</f>
        <v>0</v>
      </c>
      <c r="F197" s="125"/>
      <c r="G197" s="125">
        <f t="shared" ref="G197" si="28">SUM(G195:H196)</f>
        <v>0</v>
      </c>
      <c r="H197" s="125"/>
      <c r="I197" s="125">
        <f t="shared" ref="I197" si="29">SUM(I195:J196)</f>
        <v>0</v>
      </c>
      <c r="J197" s="125"/>
      <c r="K197" s="125">
        <f t="shared" ref="K197" si="30">SUM(K195:L196)</f>
        <v>0</v>
      </c>
      <c r="L197" s="125"/>
      <c r="M197" s="125">
        <f t="shared" ref="M197" si="31">SUM(M195:N196)</f>
        <v>0</v>
      </c>
      <c r="N197" s="125"/>
      <c r="O197" s="125">
        <f t="shared" ref="O197" si="32">SUM(O195:P196)</f>
        <v>0</v>
      </c>
      <c r="P197" s="125"/>
      <c r="Q197" s="126"/>
      <c r="R197" s="126"/>
      <c r="S197" s="126"/>
      <c r="T197" s="126"/>
      <c r="U197" s="126"/>
      <c r="V197" s="126"/>
      <c r="W197" s="163"/>
      <c r="X197" s="163"/>
    </row>
    <row r="198" spans="2:24" ht="30" customHeight="1" x14ac:dyDescent="0.35">
      <c r="B198" s="79" t="s">
        <v>80</v>
      </c>
      <c r="C198" s="79"/>
      <c r="D198" s="79"/>
      <c r="E198" s="127">
        <f>E194-E197</f>
        <v>0</v>
      </c>
      <c r="F198" s="127"/>
      <c r="G198" s="127">
        <f t="shared" ref="G198" si="33">G194-G197</f>
        <v>0</v>
      </c>
      <c r="H198" s="127"/>
      <c r="I198" s="127">
        <f t="shared" ref="I198" si="34">I194-I197</f>
        <v>0</v>
      </c>
      <c r="J198" s="127"/>
      <c r="K198" s="127">
        <f t="shared" ref="K198" si="35">K194-K197</f>
        <v>0</v>
      </c>
      <c r="L198" s="127"/>
      <c r="M198" s="127">
        <f t="shared" ref="M198" si="36">M194-M197</f>
        <v>0</v>
      </c>
      <c r="N198" s="127"/>
      <c r="O198" s="127">
        <f t="shared" ref="O198" si="37">O194-O197</f>
        <v>0</v>
      </c>
      <c r="P198" s="127"/>
      <c r="Q198" s="119"/>
      <c r="R198" s="119"/>
      <c r="S198" s="128"/>
      <c r="T198" s="128"/>
      <c r="U198" s="128"/>
      <c r="V198" s="128"/>
      <c r="W198" s="164"/>
      <c r="X198" s="164"/>
    </row>
    <row r="199" spans="2:24" x14ac:dyDescent="0.35">
      <c r="B199" s="58"/>
      <c r="C199" s="58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dxfId="19" priority="2" operator="equal">
      <formula>1</formula>
    </cfRule>
  </conditionalFormatting>
  <conditionalFormatting sqref="E142:F142">
    <cfRule type="cellIs" dxfId="18" priority="1" operator="notEqual">
      <formula>1</formula>
    </cfRule>
  </conditionalFormatting>
  <dataValidations count="8">
    <dataValidation type="list" allowBlank="1" showInputMessage="1" showErrorMessage="1" sqref="F151:G151" xr:uid="{00000000-0002-0000-0300-000000000000}">
      <formula1>$W$151:$W$167</formula1>
    </dataValidation>
    <dataValidation type="textLength" operator="lessThanOrEqual" allowBlank="1" showInputMessage="1" showErrorMessage="1" sqref="B101:V101 B105:V105 B109:V109 B113:V113 B133:V133 B188:V188 B182:V182 B176:V176" xr:uid="{00000000-0002-0000-0300-000001000000}">
      <formula1>900</formula1>
    </dataValidation>
    <dataValidation type="textLength" operator="lessThanOrEqual" allowBlank="1" showInputMessage="1" showErrorMessage="1" sqref="B54:V54" xr:uid="{00000000-0002-0000-0300-000002000000}">
      <formula1>450</formula1>
    </dataValidation>
    <dataValidation type="list" allowBlank="1" showInputMessage="1" showErrorMessage="1" sqref="D147" xr:uid="{00000000-0002-0000-0300-000003000000}">
      <formula1>"2018,2019,2020,2021,2022,2023,2024,2025,2026,2027"</formula1>
    </dataValidation>
    <dataValidation type="list" allowBlank="1" showInputMessage="1" showErrorMessage="1" sqref="F152:G170" xr:uid="{00000000-0002-0000-0300-000004000000}">
      <formula1>$W$150:$W$166</formula1>
    </dataValidation>
    <dataValidation type="textLength" allowBlank="1" showInputMessage="1" showErrorMessage="1" sqref="B61:V61 B70:V70 C79:V79 B84:B86 C82:U82 C84:V84 B89:B91 C89:V89 B93 B79:B81" xr:uid="{00000000-0002-0000-0300-000005000000}">
      <formula1>0</formula1>
      <formula2>3600</formula2>
    </dataValidation>
    <dataValidation type="textLength" allowBlank="1" showInputMessage="1" showErrorMessage="1" sqref="B47 B41 B88:V88 B83:V83 B78:V78" xr:uid="{00000000-0002-0000-0300-000006000000}">
      <formula1>0</formula1>
      <formula2>900</formula2>
    </dataValidation>
    <dataValidation type="textLength" allowBlank="1" showInputMessage="1" showErrorMessage="1" sqref="B64:V64" xr:uid="{00000000-0002-0000-0300-000007000000}">
      <formula1>0</formula1>
      <formula2>600</formula2>
    </dataValidation>
  </dataValidations>
  <hyperlinks>
    <hyperlink ref="B1" location="'Partner 1'!$A$2" display="Nahoru" xr:uid="{00000000-0004-0000-0300-000000000000}"/>
    <hyperlink ref="P6" location="'Partner 1'!$A$23" display="1. Základní údaje" xr:uid="{00000000-0004-0000-0300-000001000000}"/>
    <hyperlink ref="P7" location="'Partner 1'!$A$33" display="2. Tématické zaměření projektu dle FST " xr:uid="{00000000-0004-0000-0300-000002000000}"/>
    <hyperlink ref="P8" location="'Partner 1'!$A$38" display="3. Stručný popis projektu – abstrakt " xr:uid="{00000000-0004-0000-0300-000003000000}"/>
    <hyperlink ref="P9" location="'Partner 1'!$A$44" display="4. Aktuální připravenost projektového záměru" xr:uid="{00000000-0004-0000-0300-000004000000}"/>
    <hyperlink ref="P10" location="'Partner 1'!$A$50" display="5. Profil subjektu" xr:uid="{00000000-0004-0000-0300-000005000000}"/>
    <hyperlink ref="P11" location="'Partner 1'!$A$57" display="6. Identifikace cílů, přínosů a dopadů projektu" xr:uid="{00000000-0004-0000-0300-000006000000}"/>
    <hyperlink ref="P12" location="'Partner 1'!$A$67" display="7. Charakteristika věcné části projektu " xr:uid="{00000000-0004-0000-0300-000007000000}"/>
    <hyperlink ref="P13" location="'Partner 1'!$A$73" display="8. Transformační potenciál projektu" xr:uid="{00000000-0004-0000-0300-000008000000}"/>
    <hyperlink ref="P14" location="'Partner 1'!$A$96" display="9. Popis stavebně-technického řešení" xr:uid="{00000000-0004-0000-0300-000009000000}"/>
    <hyperlink ref="P15" location="'Partner 1'!$A$116" display="10. Celkové náklady projektu " xr:uid="{00000000-0004-0000-0300-00000A000000}"/>
    <hyperlink ref="P16" location="'Partner 1'!$A$136" display="11. Spolufinancování" xr:uid="{00000000-0004-0000-0300-00000B000000}"/>
    <hyperlink ref="P17" location="'Partner 1'!$A$144" display="12. Harmonogram projektu " xr:uid="{00000000-0004-0000-0300-00000C000000}"/>
    <hyperlink ref="P18" location="'Partner 1'!$A$173" display="13. Zkušenosti v oblasti řízení projektu" xr:uid="{00000000-0004-0000-0300-00000D000000}"/>
    <hyperlink ref="P19" location="'Partner 1'!$A$179" display="14. Analýza rizik a varianty řešení" xr:uid="{00000000-0004-0000-0300-00000E000000}"/>
    <hyperlink ref="P20" location="'Partner 1'!$A$185" display="15. Finanční a věcná udržitelnost projektu" xr:uid="{00000000-0004-0000-0300-00000F000000}"/>
  </hyperlinks>
  <pageMargins left="0.7" right="0.7" top="0.78740157499999996" bottom="0.78740157499999996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300-000008000000}">
          <x14:formula1>
            <xm:f>temp!$A$1:$A$12</xm:f>
          </x14:formula1>
          <xm:sqref>B35:V35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B1:Z199"/>
  <sheetViews>
    <sheetView zoomScale="80" zoomScaleNormal="80" workbookViewId="0">
      <pane ySplit="1" topLeftCell="A2" activePane="bottomLeft" state="frozen"/>
      <selection pane="bottomLeft" activeCell="B10" sqref="B10:M20"/>
    </sheetView>
  </sheetViews>
  <sheetFormatPr defaultColWidth="9.1796875" defaultRowHeight="14.5" x14ac:dyDescent="0.35"/>
  <cols>
    <col min="1" max="1" width="4.1796875" style="1" customWidth="1"/>
    <col min="2" max="2" width="4" style="1" customWidth="1"/>
    <col min="3" max="3" width="9.6328125" style="1" customWidth="1"/>
    <col min="4" max="4" width="10.81640625" style="1" customWidth="1"/>
    <col min="5" max="22" width="9.6328125" style="1" customWidth="1"/>
    <col min="23" max="24" width="9.1796875" style="1"/>
    <col min="25" max="25" width="4.36328125" style="1" customWidth="1"/>
    <col min="26" max="26" width="4.81640625" style="1" customWidth="1"/>
    <col min="27" max="16384" width="9.1796875" style="1"/>
  </cols>
  <sheetData>
    <row r="1" spans="2:21" ht="15" customHeight="1" x14ac:dyDescent="0.35">
      <c r="B1" s="38" t="s">
        <v>113</v>
      </c>
    </row>
    <row r="2" spans="2:21" ht="15" customHeight="1" x14ac:dyDescent="0.35"/>
    <row r="3" spans="2:21" ht="15" customHeigh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5">
      <c r="P5" s="4" t="s">
        <v>0</v>
      </c>
    </row>
    <row r="6" spans="2:21" ht="15" customHeight="1" x14ac:dyDescent="0.35">
      <c r="P6" s="40" t="s">
        <v>1</v>
      </c>
      <c r="Q6" s="41"/>
      <c r="R6" s="41"/>
      <c r="S6" s="41"/>
      <c r="T6" s="41"/>
    </row>
    <row r="7" spans="2:21" ht="15" customHeight="1" x14ac:dyDescent="0.35">
      <c r="P7" s="40" t="s">
        <v>94</v>
      </c>
      <c r="Q7" s="41"/>
      <c r="R7" s="41"/>
      <c r="S7" s="41"/>
      <c r="T7" s="41"/>
    </row>
    <row r="8" spans="2:21" ht="15" customHeight="1" x14ac:dyDescent="0.35">
      <c r="P8" s="40" t="s">
        <v>95</v>
      </c>
      <c r="Q8" s="41"/>
      <c r="R8" s="41"/>
      <c r="S8" s="41"/>
      <c r="T8" s="41"/>
    </row>
    <row r="9" spans="2:21" ht="15" customHeight="1" x14ac:dyDescent="0.3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1" ht="15" customHeight="1" x14ac:dyDescent="0.35">
      <c r="B10" s="59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31"/>
      <c r="P10" s="40" t="s">
        <v>101</v>
      </c>
      <c r="Q10" s="41"/>
      <c r="R10" s="41"/>
      <c r="S10" s="41"/>
      <c r="T10" s="41"/>
    </row>
    <row r="11" spans="2:21" ht="15" customHeight="1" x14ac:dyDescent="0.3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31"/>
      <c r="P11" s="40" t="s">
        <v>97</v>
      </c>
      <c r="Q11" s="41"/>
      <c r="R11" s="41"/>
      <c r="S11" s="41"/>
      <c r="T11" s="41"/>
    </row>
    <row r="12" spans="2:21" ht="15" customHeigh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31"/>
      <c r="P12" s="57" t="s">
        <v>98</v>
      </c>
      <c r="Q12" s="58"/>
      <c r="R12" s="58"/>
      <c r="S12" s="58"/>
      <c r="T12" s="58"/>
    </row>
    <row r="13" spans="2:21" ht="15" customHeight="1" x14ac:dyDescent="0.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31"/>
      <c r="P13" s="52" t="s">
        <v>134</v>
      </c>
    </row>
    <row r="14" spans="2:21" ht="15" customHeight="1" x14ac:dyDescent="0.3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31"/>
      <c r="P14" s="57" t="s">
        <v>144</v>
      </c>
      <c r="Q14" s="58"/>
      <c r="R14" s="58"/>
      <c r="S14" s="58"/>
      <c r="T14" s="58"/>
    </row>
    <row r="15" spans="2:21" ht="15" customHeight="1" x14ac:dyDescent="0.3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31"/>
      <c r="P15" s="57" t="s">
        <v>145</v>
      </c>
      <c r="Q15" s="58"/>
      <c r="R15" s="58"/>
      <c r="S15" s="58"/>
      <c r="T15" s="58"/>
    </row>
    <row r="16" spans="2:21" ht="15" customHeight="1" x14ac:dyDescent="0.3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31"/>
      <c r="P16" s="57" t="s">
        <v>146</v>
      </c>
      <c r="Q16" s="58"/>
      <c r="R16" s="58"/>
      <c r="S16" s="58"/>
      <c r="T16" s="58"/>
    </row>
    <row r="17" spans="2:22" ht="15" customHeight="1" x14ac:dyDescent="0.3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31"/>
      <c r="P17" s="57" t="s">
        <v>147</v>
      </c>
      <c r="Q17" s="58"/>
      <c r="R17" s="58"/>
      <c r="S17" s="58"/>
      <c r="T17" s="58"/>
    </row>
    <row r="18" spans="2:22" ht="15" customHeight="1" x14ac:dyDescent="0.3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31"/>
      <c r="P18" s="57" t="s">
        <v>148</v>
      </c>
      <c r="Q18" s="58"/>
      <c r="R18" s="58"/>
      <c r="S18" s="58"/>
      <c r="T18" s="58"/>
    </row>
    <row r="19" spans="2:22" ht="15" customHeight="1" x14ac:dyDescent="0.3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31"/>
      <c r="P19" s="57" t="s">
        <v>149</v>
      </c>
      <c r="Q19" s="58"/>
      <c r="R19" s="58"/>
      <c r="S19" s="58"/>
      <c r="T19" s="58"/>
    </row>
    <row r="20" spans="2:22" ht="15" customHeight="1" x14ac:dyDescent="0.3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31"/>
      <c r="P20" s="57" t="s">
        <v>150</v>
      </c>
      <c r="Q20" s="58"/>
      <c r="R20" s="58"/>
      <c r="S20" s="58"/>
      <c r="T20" s="58"/>
    </row>
    <row r="21" spans="2:22" ht="15" customHeight="1" x14ac:dyDescent="0.3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3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5" x14ac:dyDescent="0.45">
      <c r="B23" s="5" t="s">
        <v>1</v>
      </c>
    </row>
    <row r="24" spans="2:22" ht="24" customHeight="1" x14ac:dyDescent="0.35">
      <c r="B24" s="154" t="s">
        <v>90</v>
      </c>
      <c r="C24" s="155"/>
      <c r="D24" s="155"/>
      <c r="E24" s="155"/>
      <c r="F24" s="155"/>
      <c r="G24" s="156"/>
      <c r="H24" s="157"/>
      <c r="I24" s="158"/>
      <c r="J24" s="158"/>
      <c r="K24" s="158"/>
      <c r="L24" s="158"/>
      <c r="M24" s="158"/>
      <c r="N24" s="158"/>
      <c r="O24" s="159"/>
      <c r="P24" s="159"/>
      <c r="Q24" s="159"/>
      <c r="R24" s="159"/>
      <c r="S24" s="159"/>
      <c r="T24" s="159"/>
      <c r="U24" s="159"/>
      <c r="V24" s="160"/>
    </row>
    <row r="25" spans="2:22" ht="24" customHeight="1" x14ac:dyDescent="0.35">
      <c r="B25" s="154" t="s">
        <v>83</v>
      </c>
      <c r="C25" s="155"/>
      <c r="D25" s="155"/>
      <c r="E25" s="155"/>
      <c r="F25" s="155"/>
      <c r="G25" s="156"/>
      <c r="H25" s="157"/>
      <c r="I25" s="158"/>
      <c r="J25" s="158"/>
      <c r="K25" s="158"/>
      <c r="L25" s="158"/>
      <c r="M25" s="158"/>
      <c r="N25" s="158"/>
      <c r="O25" s="159"/>
      <c r="P25" s="159"/>
      <c r="Q25" s="159"/>
      <c r="R25" s="159"/>
      <c r="S25" s="159"/>
      <c r="T25" s="159"/>
      <c r="U25" s="159"/>
      <c r="V25" s="160"/>
    </row>
    <row r="26" spans="2:22" ht="24" customHeight="1" x14ac:dyDescent="0.35">
      <c r="B26" s="154" t="s">
        <v>91</v>
      </c>
      <c r="C26" s="155"/>
      <c r="D26" s="155"/>
      <c r="E26" s="155"/>
      <c r="F26" s="155"/>
      <c r="G26" s="156"/>
      <c r="H26" s="157"/>
      <c r="I26" s="158"/>
      <c r="J26" s="158"/>
      <c r="K26" s="158"/>
      <c r="L26" s="158"/>
      <c r="M26" s="158"/>
      <c r="N26" s="158"/>
      <c r="O26" s="159"/>
      <c r="P26" s="159"/>
      <c r="Q26" s="159"/>
      <c r="R26" s="159"/>
      <c r="S26" s="159"/>
      <c r="T26" s="159"/>
      <c r="U26" s="159"/>
      <c r="V26" s="160"/>
    </row>
    <row r="27" spans="2:22" ht="24" customHeight="1" x14ac:dyDescent="0.35">
      <c r="B27" s="154" t="s">
        <v>128</v>
      </c>
      <c r="C27" s="155"/>
      <c r="D27" s="155"/>
      <c r="E27" s="155"/>
      <c r="F27" s="155"/>
      <c r="G27" s="156"/>
      <c r="H27" s="157"/>
      <c r="I27" s="158"/>
      <c r="J27" s="158"/>
      <c r="K27" s="158"/>
      <c r="L27" s="158"/>
      <c r="M27" s="158"/>
      <c r="N27" s="158"/>
      <c r="O27" s="159"/>
      <c r="P27" s="159"/>
      <c r="Q27" s="159"/>
      <c r="R27" s="159"/>
      <c r="S27" s="159"/>
      <c r="T27" s="159"/>
      <c r="U27" s="159"/>
      <c r="V27" s="160"/>
    </row>
    <row r="28" spans="2:22" ht="24" customHeight="1" x14ac:dyDescent="0.35">
      <c r="B28" s="154" t="s">
        <v>92</v>
      </c>
      <c r="C28" s="155"/>
      <c r="D28" s="155"/>
      <c r="E28" s="155"/>
      <c r="F28" s="155"/>
      <c r="G28" s="156"/>
      <c r="H28" s="157"/>
      <c r="I28" s="158"/>
      <c r="J28" s="158"/>
      <c r="K28" s="158"/>
      <c r="L28" s="158"/>
      <c r="M28" s="158"/>
      <c r="N28" s="158"/>
      <c r="O28" s="159"/>
      <c r="P28" s="159"/>
      <c r="Q28" s="159"/>
      <c r="R28" s="159"/>
      <c r="S28" s="159"/>
      <c r="T28" s="159"/>
      <c r="U28" s="159"/>
      <c r="V28" s="160"/>
    </row>
    <row r="29" spans="2:22" ht="24" customHeight="1" x14ac:dyDescent="0.35">
      <c r="B29" s="154" t="s">
        <v>93</v>
      </c>
      <c r="C29" s="155"/>
      <c r="D29" s="155"/>
      <c r="E29" s="155"/>
      <c r="F29" s="155"/>
      <c r="G29" s="156"/>
      <c r="H29" s="157"/>
      <c r="I29" s="158"/>
      <c r="J29" s="158"/>
      <c r="K29" s="158"/>
      <c r="L29" s="158"/>
      <c r="M29" s="158"/>
      <c r="N29" s="158"/>
      <c r="O29" s="159"/>
      <c r="P29" s="159"/>
      <c r="Q29" s="159"/>
      <c r="R29" s="159"/>
      <c r="S29" s="159"/>
      <c r="T29" s="159"/>
      <c r="U29" s="159"/>
      <c r="V29" s="160"/>
    </row>
    <row r="30" spans="2:22" ht="24" customHeight="1" x14ac:dyDescent="0.35">
      <c r="B30" s="154" t="s">
        <v>86</v>
      </c>
      <c r="C30" s="155"/>
      <c r="D30" s="155"/>
      <c r="E30" s="155"/>
      <c r="F30" s="155"/>
      <c r="G30" s="156"/>
      <c r="H30" s="157"/>
      <c r="I30" s="158"/>
      <c r="J30" s="158"/>
      <c r="K30" s="158"/>
      <c r="L30" s="158"/>
      <c r="M30" s="158"/>
      <c r="N30" s="158"/>
      <c r="O30" s="159"/>
      <c r="P30" s="159"/>
      <c r="Q30" s="159"/>
      <c r="R30" s="159"/>
      <c r="S30" s="159"/>
      <c r="T30" s="159"/>
      <c r="U30" s="159"/>
      <c r="V30" s="160"/>
    </row>
    <row r="31" spans="2:22" ht="15" customHeight="1" x14ac:dyDescent="0.35">
      <c r="B31" s="30"/>
      <c r="C31" s="30"/>
      <c r="M31" s="6"/>
    </row>
    <row r="32" spans="2:22" ht="15" customHeight="1" x14ac:dyDescent="0.35">
      <c r="B32" s="30"/>
      <c r="C32" s="30"/>
      <c r="M32" s="6"/>
    </row>
    <row r="33" spans="2:22" ht="15" customHeight="1" x14ac:dyDescent="0.45">
      <c r="B33" s="7" t="s">
        <v>94</v>
      </c>
      <c r="M33" s="6"/>
    </row>
    <row r="34" spans="2:22" ht="18.5" customHeight="1" x14ac:dyDescent="0.35">
      <c r="B34" s="56" t="s">
        <v>87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 ht="40.25" customHeight="1" x14ac:dyDescent="0.3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</row>
    <row r="36" spans="2:22" ht="15" customHeight="1" x14ac:dyDescent="0.35">
      <c r="B36" s="58"/>
      <c r="C36" s="58"/>
      <c r="E36" s="130"/>
      <c r="F36" s="130"/>
      <c r="M36" s="6"/>
    </row>
    <row r="37" spans="2:22" x14ac:dyDescent="0.35">
      <c r="B37" s="30"/>
      <c r="C37" s="30"/>
    </row>
    <row r="38" spans="2:22" ht="20.25" customHeight="1" x14ac:dyDescent="0.45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25" customHeight="1" x14ac:dyDescent="0.35">
      <c r="B39" s="56" t="s">
        <v>69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2:22" ht="25" customHeight="1" x14ac:dyDescent="0.3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100" customHeight="1" x14ac:dyDescent="0.35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</row>
    <row r="42" spans="2:22" x14ac:dyDescent="0.35">
      <c r="B42" s="58"/>
      <c r="C42" s="58"/>
    </row>
    <row r="43" spans="2:22" x14ac:dyDescent="0.35">
      <c r="B43" s="30"/>
      <c r="C43" s="30"/>
    </row>
    <row r="44" spans="2:22" ht="18.5" x14ac:dyDescent="0.35">
      <c r="B44" s="13" t="s">
        <v>96</v>
      </c>
    </row>
    <row r="45" spans="2:22" x14ac:dyDescent="0.35">
      <c r="B45" s="14" t="s">
        <v>3</v>
      </c>
    </row>
    <row r="46" spans="2:22" ht="25" customHeight="1" x14ac:dyDescent="0.3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100" customHeight="1" x14ac:dyDescent="0.35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</row>
    <row r="48" spans="2:22" x14ac:dyDescent="0.35">
      <c r="B48" s="58"/>
      <c r="C48" s="58"/>
    </row>
    <row r="49" spans="2:22" x14ac:dyDescent="0.35">
      <c r="B49" s="30"/>
      <c r="C49" s="30"/>
    </row>
    <row r="50" spans="2:22" ht="18.5" x14ac:dyDescent="0.35">
      <c r="B50" s="13" t="s">
        <v>101</v>
      </c>
    </row>
    <row r="51" spans="2:22" ht="36.75" customHeight="1" x14ac:dyDescent="0.35">
      <c r="B51" s="131" t="s">
        <v>106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2:22" ht="18.75" customHeight="1" x14ac:dyDescent="0.35">
      <c r="B52" s="15" t="s">
        <v>102</v>
      </c>
    </row>
    <row r="53" spans="2:22" ht="19.5" customHeight="1" x14ac:dyDescent="0.3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35"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2"/>
    </row>
    <row r="55" spans="2:22" x14ac:dyDescent="0.35">
      <c r="B55" s="58"/>
      <c r="C55" s="58"/>
    </row>
    <row r="56" spans="2:22" x14ac:dyDescent="0.35">
      <c r="B56" s="30"/>
      <c r="C56" s="30"/>
    </row>
    <row r="57" spans="2:22" ht="18.5" x14ac:dyDescent="0.35">
      <c r="B57" s="13" t="s">
        <v>97</v>
      </c>
    </row>
    <row r="58" spans="2:22" ht="40.25" customHeight="1" x14ac:dyDescent="0.35">
      <c r="B58" s="129" t="s">
        <v>70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</row>
    <row r="59" spans="2:22" ht="59.5" customHeight="1" x14ac:dyDescent="0.35">
      <c r="B59" s="129" t="s">
        <v>72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2:22" ht="16.5" customHeight="1" x14ac:dyDescent="0.3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" customHeight="1" x14ac:dyDescent="0.35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/>
    </row>
    <row r="62" spans="2:22" x14ac:dyDescent="0.35">
      <c r="B62" s="130"/>
      <c r="C62" s="130"/>
    </row>
    <row r="63" spans="2:22" ht="13.75" customHeight="1" x14ac:dyDescent="0.35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 x14ac:dyDescent="0.35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</row>
    <row r="65" spans="2:22" ht="13.75" customHeight="1" x14ac:dyDescent="0.35">
      <c r="B65" s="58"/>
      <c r="C65" s="58"/>
    </row>
    <row r="66" spans="2:22" ht="13.75" customHeight="1" x14ac:dyDescent="0.35">
      <c r="B66" s="30"/>
      <c r="C66" s="30"/>
    </row>
    <row r="67" spans="2:22" ht="18.5" x14ac:dyDescent="0.35">
      <c r="B67" s="13" t="s">
        <v>98</v>
      </c>
    </row>
    <row r="68" spans="2:22" ht="76.5" customHeight="1" x14ac:dyDescent="0.35">
      <c r="B68" s="129" t="s">
        <v>103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" customHeight="1" x14ac:dyDescent="0.3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</row>
    <row r="71" spans="2:22" x14ac:dyDescent="0.35">
      <c r="B71" s="58"/>
      <c r="C71" s="58"/>
    </row>
    <row r="72" spans="2:22" x14ac:dyDescent="0.35">
      <c r="B72" s="41"/>
      <c r="C72" s="41"/>
    </row>
    <row r="73" spans="2:22" s="42" customFormat="1" ht="18.5" x14ac:dyDescent="0.45">
      <c r="B73" s="43" t="s">
        <v>134</v>
      </c>
      <c r="C73" s="44"/>
    </row>
    <row r="74" spans="2:22" s="42" customFormat="1" ht="100.5" customHeight="1" x14ac:dyDescent="0.35">
      <c r="B74" s="142" t="s">
        <v>135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2:22" s="42" customFormat="1" ht="15" customHeight="1" x14ac:dyDescent="0.35">
      <c r="B75" s="45" t="s">
        <v>136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 x14ac:dyDescent="0.35">
      <c r="B76" s="146" t="s">
        <v>137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2:22" s="42" customFormat="1" ht="15" customHeight="1" x14ac:dyDescent="0.35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 x14ac:dyDescent="0.35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</row>
    <row r="79" spans="2:22" s="42" customFormat="1" ht="15" customHeight="1" x14ac:dyDescent="0.3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 x14ac:dyDescent="0.35">
      <c r="B80" s="147" t="s">
        <v>138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</row>
    <row r="81" spans="2:22" s="42" customFormat="1" ht="15" customHeight="1" x14ac:dyDescent="0.35">
      <c r="B81" s="132" t="s">
        <v>139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</row>
    <row r="82" spans="2:22" s="42" customFormat="1" ht="15" customHeight="1" x14ac:dyDescent="0.35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 x14ac:dyDescent="0.35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/>
    </row>
    <row r="84" spans="2:22" s="42" customFormat="1" ht="15" customHeight="1" x14ac:dyDescent="0.3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 x14ac:dyDescent="0.35">
      <c r="B85" s="135" t="s">
        <v>140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</row>
    <row r="86" spans="2:22" s="42" customFormat="1" ht="15" customHeight="1" x14ac:dyDescent="0.35">
      <c r="B86" s="132" t="s">
        <v>141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</row>
    <row r="87" spans="2:22" s="42" customFormat="1" ht="15" customHeight="1" x14ac:dyDescent="0.35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 x14ac:dyDescent="0.35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5"/>
    </row>
    <row r="89" spans="2:22" s="42" customFormat="1" ht="15" customHeight="1" x14ac:dyDescent="0.3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 x14ac:dyDescent="0.35">
      <c r="B90" s="135" t="s">
        <v>142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2:22" s="42" customFormat="1" ht="15" customHeight="1" x14ac:dyDescent="0.35">
      <c r="B91" s="132" t="s">
        <v>143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</row>
    <row r="92" spans="2:22" s="42" customFormat="1" ht="15" customHeight="1" x14ac:dyDescent="0.35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 x14ac:dyDescent="0.35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/>
    </row>
    <row r="94" spans="2:22" s="42" customFormat="1" x14ac:dyDescent="0.35">
      <c r="B94" s="134"/>
      <c r="C94" s="134"/>
    </row>
    <row r="95" spans="2:22" x14ac:dyDescent="0.35">
      <c r="B95" s="30"/>
      <c r="C95" s="30"/>
    </row>
    <row r="96" spans="2:22" ht="18.5" x14ac:dyDescent="0.35">
      <c r="B96" s="13" t="s">
        <v>144</v>
      </c>
    </row>
    <row r="97" spans="2:22" ht="49.5" customHeight="1" x14ac:dyDescent="0.35">
      <c r="B97" s="129" t="s">
        <v>104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</row>
    <row r="98" spans="2:22" ht="15.5" x14ac:dyDescent="0.35">
      <c r="B98" s="15" t="s">
        <v>6</v>
      </c>
    </row>
    <row r="99" spans="2:22" x14ac:dyDescent="0.35">
      <c r="B99" s="10" t="s">
        <v>7</v>
      </c>
    </row>
    <row r="100" spans="2:22" ht="16.5" customHeight="1" x14ac:dyDescent="0.35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 x14ac:dyDescent="0.35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/>
    </row>
    <row r="102" spans="2:22" ht="22.5" customHeight="1" x14ac:dyDescent="0.35">
      <c r="B102" s="15" t="s">
        <v>8</v>
      </c>
    </row>
    <row r="103" spans="2:22" ht="34.25" customHeight="1" x14ac:dyDescent="0.35">
      <c r="B103" s="56" t="s">
        <v>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2:22" ht="18" customHeight="1" x14ac:dyDescent="0.35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 x14ac:dyDescent="0.35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5"/>
    </row>
    <row r="106" spans="2:22" ht="24.75" customHeight="1" x14ac:dyDescent="0.35">
      <c r="B106" s="15" t="s">
        <v>10</v>
      </c>
    </row>
    <row r="107" spans="2:22" ht="50.25" customHeight="1" x14ac:dyDescent="0.35">
      <c r="B107" s="56" t="s">
        <v>105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2:22" ht="16.5" customHeight="1" x14ac:dyDescent="0.35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 x14ac:dyDescent="0.35"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/>
    </row>
    <row r="110" spans="2:22" ht="23.25" customHeight="1" x14ac:dyDescent="0.35">
      <c r="B110" s="15" t="s">
        <v>11</v>
      </c>
    </row>
    <row r="111" spans="2:22" ht="64.5" customHeight="1" x14ac:dyDescent="0.35">
      <c r="B111" s="56" t="s">
        <v>12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2:22" ht="18" customHeight="1" x14ac:dyDescent="0.35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 x14ac:dyDescent="0.35"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</row>
    <row r="114" spans="2:22" x14ac:dyDescent="0.35">
      <c r="B114" s="58"/>
      <c r="C114" s="58"/>
    </row>
    <row r="115" spans="2:22" x14ac:dyDescent="0.35">
      <c r="B115" s="30"/>
      <c r="C115" s="30"/>
    </row>
    <row r="116" spans="2:22" ht="18.5" x14ac:dyDescent="0.35">
      <c r="B116" s="13" t="s">
        <v>145</v>
      </c>
    </row>
    <row r="117" spans="2:22" x14ac:dyDescent="0.35">
      <c r="B117" s="56" t="s">
        <v>13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2:22" ht="31.25" customHeight="1" x14ac:dyDescent="0.35">
      <c r="B118" s="85" t="s">
        <v>14</v>
      </c>
      <c r="C118" s="94"/>
      <c r="D118" s="94"/>
      <c r="E118" s="94"/>
      <c r="F118" s="86"/>
      <c r="G118" s="85" t="s">
        <v>15</v>
      </c>
      <c r="H118" s="86"/>
      <c r="I118" s="85" t="s">
        <v>16</v>
      </c>
      <c r="J118" s="86"/>
      <c r="K118" s="85" t="s">
        <v>17</v>
      </c>
      <c r="L118" s="86"/>
      <c r="M118" s="85" t="s">
        <v>18</v>
      </c>
      <c r="N118" s="86"/>
      <c r="O118" s="85" t="s">
        <v>19</v>
      </c>
      <c r="P118" s="86"/>
      <c r="Q118" s="85" t="s">
        <v>20</v>
      </c>
      <c r="R118" s="86"/>
      <c r="S118" s="85" t="s">
        <v>21</v>
      </c>
      <c r="T118" s="86"/>
      <c r="U118" s="85" t="s">
        <v>22</v>
      </c>
      <c r="V118" s="86"/>
    </row>
    <row r="119" spans="2:22" ht="28.25" customHeight="1" x14ac:dyDescent="0.35">
      <c r="B119" s="95" t="s">
        <v>23</v>
      </c>
      <c r="C119" s="120" t="s">
        <v>24</v>
      </c>
      <c r="D119" s="138"/>
      <c r="E119" s="138"/>
      <c r="F119" s="121"/>
      <c r="G119" s="76"/>
      <c r="H119" s="78"/>
      <c r="I119" s="76"/>
      <c r="J119" s="78"/>
      <c r="K119" s="76"/>
      <c r="L119" s="78"/>
      <c r="M119" s="76"/>
      <c r="N119" s="78"/>
      <c r="O119" s="76"/>
      <c r="P119" s="78"/>
      <c r="Q119" s="76"/>
      <c r="R119" s="78"/>
      <c r="S119" s="76"/>
      <c r="T119" s="78"/>
      <c r="U119" s="76"/>
      <c r="V119" s="78"/>
    </row>
    <row r="120" spans="2:22" ht="25.75" customHeight="1" x14ac:dyDescent="0.35">
      <c r="B120" s="96"/>
      <c r="C120" s="120" t="s">
        <v>25</v>
      </c>
      <c r="D120" s="138"/>
      <c r="E120" s="138"/>
      <c r="F120" s="121"/>
      <c r="G120" s="76"/>
      <c r="H120" s="78"/>
      <c r="I120" s="76"/>
      <c r="J120" s="78"/>
      <c r="K120" s="76"/>
      <c r="L120" s="78"/>
      <c r="M120" s="76"/>
      <c r="N120" s="78"/>
      <c r="O120" s="76"/>
      <c r="P120" s="78"/>
      <c r="Q120" s="76"/>
      <c r="R120" s="78"/>
      <c r="S120" s="76"/>
      <c r="T120" s="78"/>
      <c r="U120" s="76"/>
      <c r="V120" s="78"/>
    </row>
    <row r="121" spans="2:22" ht="32.5" customHeight="1" x14ac:dyDescent="0.35">
      <c r="B121" s="96"/>
      <c r="C121" s="120" t="s">
        <v>26</v>
      </c>
      <c r="D121" s="138"/>
      <c r="E121" s="138"/>
      <c r="F121" s="121"/>
      <c r="G121" s="76"/>
      <c r="H121" s="78"/>
      <c r="I121" s="76"/>
      <c r="J121" s="78"/>
      <c r="K121" s="76"/>
      <c r="L121" s="78"/>
      <c r="M121" s="76"/>
      <c r="N121" s="78"/>
      <c r="O121" s="76"/>
      <c r="P121" s="78"/>
      <c r="Q121" s="76"/>
      <c r="R121" s="78"/>
      <c r="S121" s="76"/>
      <c r="T121" s="78"/>
      <c r="U121" s="76"/>
      <c r="V121" s="78"/>
    </row>
    <row r="122" spans="2:22" ht="24.5" customHeight="1" x14ac:dyDescent="0.35">
      <c r="B122" s="97"/>
      <c r="C122" s="139" t="s">
        <v>27</v>
      </c>
      <c r="D122" s="140"/>
      <c r="E122" s="140"/>
      <c r="F122" s="141"/>
      <c r="G122" s="89">
        <f>SUM(G119:H121)</f>
        <v>0</v>
      </c>
      <c r="H122" s="90"/>
      <c r="I122" s="89">
        <f t="shared" ref="I122" si="0">SUM(I119:J121)</f>
        <v>0</v>
      </c>
      <c r="J122" s="90"/>
      <c r="K122" s="89">
        <f t="shared" ref="K122" si="1">SUM(K119:L121)</f>
        <v>0</v>
      </c>
      <c r="L122" s="90"/>
      <c r="M122" s="89">
        <f t="shared" ref="M122" si="2">SUM(M119:N121)</f>
        <v>0</v>
      </c>
      <c r="N122" s="90"/>
      <c r="O122" s="89">
        <f t="shared" ref="O122" si="3">SUM(O119:P121)</f>
        <v>0</v>
      </c>
      <c r="P122" s="90"/>
      <c r="Q122" s="89">
        <f t="shared" ref="Q122" si="4">SUM(Q119:R121)</f>
        <v>0</v>
      </c>
      <c r="R122" s="90"/>
      <c r="S122" s="89">
        <f t="shared" ref="S122" si="5">SUM(S119:T121)</f>
        <v>0</v>
      </c>
      <c r="T122" s="90"/>
      <c r="U122" s="89">
        <f t="shared" ref="U122" si="6">SUM(U119:V121)</f>
        <v>0</v>
      </c>
      <c r="V122" s="90"/>
    </row>
    <row r="123" spans="2:22" ht="22.75" customHeight="1" x14ac:dyDescent="0.35">
      <c r="B123" s="95" t="s">
        <v>28</v>
      </c>
      <c r="C123" s="120" t="s">
        <v>29</v>
      </c>
      <c r="D123" s="138"/>
      <c r="E123" s="138"/>
      <c r="F123" s="121"/>
      <c r="G123" s="76"/>
      <c r="H123" s="78"/>
      <c r="I123" s="76"/>
      <c r="J123" s="78"/>
      <c r="K123" s="76"/>
      <c r="L123" s="78"/>
      <c r="M123" s="76"/>
      <c r="N123" s="78"/>
      <c r="O123" s="76"/>
      <c r="P123" s="78"/>
      <c r="Q123" s="76"/>
      <c r="R123" s="78"/>
      <c r="S123" s="76"/>
      <c r="T123" s="78"/>
      <c r="U123" s="76"/>
      <c r="V123" s="78"/>
    </row>
    <row r="124" spans="2:22" ht="27" customHeight="1" x14ac:dyDescent="0.35">
      <c r="B124" s="96"/>
      <c r="C124" s="120" t="s">
        <v>30</v>
      </c>
      <c r="D124" s="138"/>
      <c r="E124" s="138"/>
      <c r="F124" s="121"/>
      <c r="G124" s="76"/>
      <c r="H124" s="78"/>
      <c r="I124" s="76"/>
      <c r="J124" s="78"/>
      <c r="K124" s="76"/>
      <c r="L124" s="78"/>
      <c r="M124" s="76"/>
      <c r="N124" s="78"/>
      <c r="O124" s="76"/>
      <c r="P124" s="78"/>
      <c r="Q124" s="76"/>
      <c r="R124" s="78"/>
      <c r="S124" s="76"/>
      <c r="T124" s="78"/>
      <c r="U124" s="76"/>
      <c r="V124" s="78"/>
    </row>
    <row r="125" spans="2:22" ht="26.5" customHeight="1" x14ac:dyDescent="0.35">
      <c r="B125" s="97"/>
      <c r="C125" s="139" t="s">
        <v>31</v>
      </c>
      <c r="D125" s="140"/>
      <c r="E125" s="140"/>
      <c r="F125" s="141"/>
      <c r="G125" s="89">
        <f>SUM(G123:H124)</f>
        <v>0</v>
      </c>
      <c r="H125" s="90"/>
      <c r="I125" s="89">
        <f t="shared" ref="I125" si="7">SUM(I123:J124)</f>
        <v>0</v>
      </c>
      <c r="J125" s="90"/>
      <c r="K125" s="89">
        <f t="shared" ref="K125" si="8">SUM(K123:L124)</f>
        <v>0</v>
      </c>
      <c r="L125" s="90"/>
      <c r="M125" s="89">
        <f t="shared" ref="M125" si="9">SUM(M123:N124)</f>
        <v>0</v>
      </c>
      <c r="N125" s="90"/>
      <c r="O125" s="89">
        <f t="shared" ref="O125" si="10">SUM(O123:P124)</f>
        <v>0</v>
      </c>
      <c r="P125" s="90"/>
      <c r="Q125" s="89">
        <f t="shared" ref="Q125" si="11">SUM(Q123:R124)</f>
        <v>0</v>
      </c>
      <c r="R125" s="90"/>
      <c r="S125" s="89">
        <f t="shared" ref="S125" si="12">SUM(S123:T124)</f>
        <v>0</v>
      </c>
      <c r="T125" s="90"/>
      <c r="U125" s="89">
        <v>0</v>
      </c>
      <c r="V125" s="90"/>
    </row>
    <row r="126" spans="2:22" ht="28.75" customHeight="1" x14ac:dyDescent="0.35">
      <c r="B126" s="85" t="s">
        <v>32</v>
      </c>
      <c r="C126" s="94"/>
      <c r="D126" s="94"/>
      <c r="E126" s="94"/>
      <c r="F126" s="86"/>
      <c r="G126" s="87">
        <f>SUM(G122+G125)</f>
        <v>0</v>
      </c>
      <c r="H126" s="88"/>
      <c r="I126" s="87">
        <f t="shared" ref="I126" si="13">SUM(I122+I125)</f>
        <v>0</v>
      </c>
      <c r="J126" s="88"/>
      <c r="K126" s="87">
        <f t="shared" ref="K126" si="14">SUM(K122+K125)</f>
        <v>0</v>
      </c>
      <c r="L126" s="88"/>
      <c r="M126" s="87">
        <f t="shared" ref="M126" si="15">SUM(M122+M125)</f>
        <v>0</v>
      </c>
      <c r="N126" s="88"/>
      <c r="O126" s="87">
        <f t="shared" ref="O126" si="16">SUM(O122+O125)</f>
        <v>0</v>
      </c>
      <c r="P126" s="88"/>
      <c r="Q126" s="87">
        <f t="shared" ref="Q126" si="17">SUM(Q122+Q125)</f>
        <v>0</v>
      </c>
      <c r="R126" s="88"/>
      <c r="S126" s="87">
        <f t="shared" ref="S126" si="18">SUM(S122+S125)</f>
        <v>0</v>
      </c>
      <c r="T126" s="88"/>
      <c r="U126" s="87">
        <f t="shared" ref="U126" si="19">SUM(U122+U125)</f>
        <v>0</v>
      </c>
      <c r="V126" s="88"/>
    </row>
    <row r="127" spans="2:22" x14ac:dyDescent="0.35">
      <c r="B127" s="30"/>
      <c r="C127" s="30"/>
    </row>
    <row r="128" spans="2:22" ht="28.25" customHeight="1" x14ac:dyDescent="0.35">
      <c r="B128" s="79" t="s">
        <v>33</v>
      </c>
      <c r="C128" s="79"/>
      <c r="D128" s="79"/>
      <c r="E128" s="79"/>
      <c r="F128" s="79"/>
      <c r="G128" s="143">
        <f>SUM(G126:V126)</f>
        <v>0</v>
      </c>
      <c r="H128" s="143"/>
      <c r="I128" s="143"/>
      <c r="J128" s="143"/>
    </row>
    <row r="129" spans="2:22" x14ac:dyDescent="0.35">
      <c r="B129" s="30"/>
      <c r="C129" s="30"/>
    </row>
    <row r="130" spans="2:22" ht="22.5" customHeight="1" x14ac:dyDescent="0.35">
      <c r="B130" s="15" t="s">
        <v>34</v>
      </c>
    </row>
    <row r="131" spans="2:22" ht="17.25" customHeight="1" x14ac:dyDescent="0.35">
      <c r="B131" s="16" t="s">
        <v>35</v>
      </c>
    </row>
    <row r="132" spans="2:22" ht="17.25" customHeight="1" x14ac:dyDescent="0.35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 x14ac:dyDescent="0.35"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2"/>
    </row>
    <row r="134" spans="2:22" x14ac:dyDescent="0.35">
      <c r="B134" s="58"/>
      <c r="C134" s="58"/>
    </row>
    <row r="135" spans="2:22" x14ac:dyDescent="0.35">
      <c r="B135" s="30"/>
      <c r="C135" s="30"/>
    </row>
    <row r="136" spans="2:22" ht="18.5" x14ac:dyDescent="0.35">
      <c r="B136" s="13" t="s">
        <v>146</v>
      </c>
    </row>
    <row r="137" spans="2:22" ht="19.5" customHeight="1" x14ac:dyDescent="0.35">
      <c r="B137" s="84" t="s">
        <v>132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spans="2:22" ht="34.5" customHeight="1" x14ac:dyDescent="0.35">
      <c r="B138" s="79" t="s">
        <v>36</v>
      </c>
      <c r="C138" s="79"/>
      <c r="D138" s="79"/>
      <c r="E138" s="79" t="s">
        <v>133</v>
      </c>
      <c r="F138" s="79"/>
      <c r="G138" s="79" t="s">
        <v>37</v>
      </c>
      <c r="H138" s="79"/>
      <c r="I138" s="79"/>
      <c r="J138" s="79"/>
      <c r="K138" s="79" t="s">
        <v>38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2:22" ht="30" customHeight="1" x14ac:dyDescent="0.35">
      <c r="B139" s="93" t="s">
        <v>82</v>
      </c>
      <c r="C139" s="93"/>
      <c r="D139" s="93"/>
      <c r="E139" s="98"/>
      <c r="F139" s="98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spans="2:22" ht="30" customHeight="1" x14ac:dyDescent="0.35">
      <c r="B140" s="93" t="s">
        <v>82</v>
      </c>
      <c r="C140" s="93"/>
      <c r="D140" s="93"/>
      <c r="E140" s="161"/>
      <c r="F140" s="161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spans="2:22" ht="30" customHeight="1" x14ac:dyDescent="0.35">
      <c r="B141" s="93" t="s">
        <v>82</v>
      </c>
      <c r="C141" s="93"/>
      <c r="D141" s="93"/>
      <c r="E141" s="161"/>
      <c r="F141" s="161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</row>
    <row r="142" spans="2:22" x14ac:dyDescent="0.35">
      <c r="B142" s="144" t="s">
        <v>129</v>
      </c>
      <c r="C142" s="144"/>
      <c r="D142" s="144"/>
      <c r="E142" s="145">
        <f>SUM(E139:F141)</f>
        <v>0</v>
      </c>
      <c r="F142" s="145"/>
    </row>
    <row r="143" spans="2:22" x14ac:dyDescent="0.35">
      <c r="B143" s="30"/>
      <c r="C143" s="30"/>
    </row>
    <row r="144" spans="2:22" ht="18.5" x14ac:dyDescent="0.35">
      <c r="B144" s="13" t="s">
        <v>147</v>
      </c>
    </row>
    <row r="145" spans="2:26" ht="66" customHeight="1" x14ac:dyDescent="0.35">
      <c r="B145" s="105" t="s">
        <v>39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2:26" ht="21" customHeight="1" x14ac:dyDescent="0.35">
      <c r="B146" s="17" t="s">
        <v>40</v>
      </c>
    </row>
    <row r="147" spans="2:26" x14ac:dyDescent="0.35">
      <c r="B147" s="108" t="s">
        <v>41</v>
      </c>
      <c r="C147" s="108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2:26" x14ac:dyDescent="0.3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6" ht="15" customHeight="1" x14ac:dyDescent="0.35">
      <c r="B149" s="109" t="s">
        <v>42</v>
      </c>
      <c r="C149" s="110"/>
      <c r="D149" s="110"/>
      <c r="E149" s="111"/>
      <c r="F149" s="115" t="s">
        <v>43</v>
      </c>
      <c r="G149" s="115" t="s">
        <v>44</v>
      </c>
      <c r="H149" s="106">
        <f>D147</f>
        <v>2021</v>
      </c>
      <c r="I149" s="107"/>
      <c r="J149" s="106">
        <f>H149+1</f>
        <v>2022</v>
      </c>
      <c r="K149" s="107"/>
      <c r="L149" s="106">
        <f t="shared" ref="L149" si="20">J149+1</f>
        <v>2023</v>
      </c>
      <c r="M149" s="107"/>
      <c r="N149" s="106">
        <f t="shared" ref="N149" si="21">L149+1</f>
        <v>2024</v>
      </c>
      <c r="O149" s="107"/>
      <c r="P149" s="106">
        <f t="shared" ref="P149" si="22">N149+1</f>
        <v>2025</v>
      </c>
      <c r="Q149" s="107"/>
      <c r="R149" s="106">
        <f t="shared" ref="R149" si="23">P149+1</f>
        <v>2026</v>
      </c>
      <c r="S149" s="107"/>
      <c r="T149" s="106">
        <f t="shared" ref="T149" si="24">R149+1</f>
        <v>2027</v>
      </c>
      <c r="U149" s="107"/>
      <c r="V149" s="20">
        <f>T149+1</f>
        <v>2028</v>
      </c>
    </row>
    <row r="150" spans="2:26" ht="15" customHeight="1" x14ac:dyDescent="0.35">
      <c r="B150" s="112"/>
      <c r="C150" s="113"/>
      <c r="D150" s="113"/>
      <c r="E150" s="114"/>
      <c r="F150" s="116"/>
      <c r="G150" s="116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x14ac:dyDescent="0.35">
      <c r="B151" s="22" t="s">
        <v>47</v>
      </c>
      <c r="C151" s="100"/>
      <c r="D151" s="101"/>
      <c r="E151" s="102"/>
      <c r="F151" s="23"/>
      <c r="G151" s="23"/>
      <c r="H151" s="24">
        <f t="shared" ref="H151:V166" si="25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x14ac:dyDescent="0.35">
      <c r="B152" s="22" t="s">
        <v>48</v>
      </c>
      <c r="C152" s="100"/>
      <c r="D152" s="101"/>
      <c r="E152" s="102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t="shared" ref="Y152:Z165" si="26">IF(F152="","",VLOOKUP(F152,$W$151:$X$165,2,FALSE))</f>
        <v/>
      </c>
      <c r="Z152" s="25" t="str">
        <f t="shared" si="26"/>
        <v/>
      </c>
    </row>
    <row r="153" spans="2:26" x14ac:dyDescent="0.35">
      <c r="B153" s="22" t="s">
        <v>49</v>
      </c>
      <c r="C153" s="100"/>
      <c r="D153" s="101"/>
      <c r="E153" s="102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x14ac:dyDescent="0.35">
      <c r="B154" s="22" t="s">
        <v>50</v>
      </c>
      <c r="C154" s="100"/>
      <c r="D154" s="101"/>
      <c r="E154" s="102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x14ac:dyDescent="0.35">
      <c r="B155" s="22" t="s">
        <v>51</v>
      </c>
      <c r="C155" s="100"/>
      <c r="D155" s="101"/>
      <c r="E155" s="102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x14ac:dyDescent="0.35">
      <c r="B156" s="22" t="s">
        <v>52</v>
      </c>
      <c r="C156" s="100"/>
      <c r="D156" s="101"/>
      <c r="E156" s="102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x14ac:dyDescent="0.35">
      <c r="B157" s="22" t="s">
        <v>53</v>
      </c>
      <c r="C157" s="100"/>
      <c r="D157" s="101"/>
      <c r="E157" s="102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x14ac:dyDescent="0.35">
      <c r="B158" s="22" t="s">
        <v>54</v>
      </c>
      <c r="C158" s="100"/>
      <c r="D158" s="101"/>
      <c r="E158" s="102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x14ac:dyDescent="0.35">
      <c r="B159" s="22" t="s">
        <v>55</v>
      </c>
      <c r="C159" s="100"/>
      <c r="D159" s="101"/>
      <c r="E159" s="102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x14ac:dyDescent="0.35">
      <c r="B160" s="22" t="s">
        <v>56</v>
      </c>
      <c r="C160" s="100"/>
      <c r="D160" s="101"/>
      <c r="E160" s="102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x14ac:dyDescent="0.35">
      <c r="B161" s="22" t="s">
        <v>57</v>
      </c>
      <c r="C161" s="100"/>
      <c r="D161" s="101"/>
      <c r="E161" s="102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x14ac:dyDescent="0.35">
      <c r="B162" s="22" t="s">
        <v>58</v>
      </c>
      <c r="C162" s="100"/>
      <c r="D162" s="101"/>
      <c r="E162" s="102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x14ac:dyDescent="0.35">
      <c r="B163" s="22" t="s">
        <v>59</v>
      </c>
      <c r="C163" s="100"/>
      <c r="D163" s="101"/>
      <c r="E163" s="102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x14ac:dyDescent="0.35">
      <c r="B164" s="22" t="s">
        <v>60</v>
      </c>
      <c r="C164" s="100"/>
      <c r="D164" s="101"/>
      <c r="E164" s="102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x14ac:dyDescent="0.35">
      <c r="B165" s="22" t="s">
        <v>61</v>
      </c>
      <c r="C165" s="100"/>
      <c r="D165" s="101"/>
      <c r="E165" s="102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6" x14ac:dyDescent="0.35">
      <c r="B166" s="22" t="s">
        <v>62</v>
      </c>
      <c r="C166" s="100"/>
      <c r="D166" s="101"/>
      <c r="E166" s="102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6" x14ac:dyDescent="0.35">
      <c r="B167" s="22" t="s">
        <v>63</v>
      </c>
      <c r="C167" s="100"/>
      <c r="D167" s="101"/>
      <c r="E167" s="102"/>
      <c r="F167" s="23"/>
      <c r="G167" s="23"/>
      <c r="H167" s="24">
        <f t="shared" ref="H167:V170" si="27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6" x14ac:dyDescent="0.35">
      <c r="B168" s="22" t="s">
        <v>64</v>
      </c>
      <c r="C168" s="100"/>
      <c r="D168" s="101"/>
      <c r="E168" s="102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6" x14ac:dyDescent="0.35">
      <c r="B169" s="22" t="s">
        <v>65</v>
      </c>
      <c r="C169" s="100"/>
      <c r="D169" s="101"/>
      <c r="E169" s="102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6" x14ac:dyDescent="0.35">
      <c r="B170" s="22" t="s">
        <v>66</v>
      </c>
      <c r="C170" s="100"/>
      <c r="D170" s="101"/>
      <c r="E170" s="102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26" x14ac:dyDescent="0.35">
      <c r="B171" s="58"/>
      <c r="C171" s="58"/>
    </row>
    <row r="172" spans="2:26" x14ac:dyDescent="0.35">
      <c r="B172" s="30"/>
      <c r="C172" s="30"/>
    </row>
    <row r="173" spans="2:26" ht="18.5" x14ac:dyDescent="0.35">
      <c r="B173" s="13" t="s">
        <v>148</v>
      </c>
    </row>
    <row r="174" spans="2:26" x14ac:dyDescent="0.35">
      <c r="B174" s="84" t="s">
        <v>100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</row>
    <row r="175" spans="2:26" ht="20.25" customHeight="1" x14ac:dyDescent="0.35">
      <c r="B175" s="9" t="s">
        <v>2</v>
      </c>
      <c r="H175" s="10"/>
      <c r="V175" s="11" t="str">
        <f>CONCATENATE("Napsáno ",LEN(B176)," z 900 znaků")</f>
        <v>Napsáno 0 z 900 znaků</v>
      </c>
    </row>
    <row r="176" spans="2:26" ht="150" customHeight="1" x14ac:dyDescent="0.35"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2"/>
    </row>
    <row r="177" spans="2:24" x14ac:dyDescent="0.35">
      <c r="B177" s="58"/>
      <c r="C177" s="58"/>
    </row>
    <row r="178" spans="2:24" x14ac:dyDescent="0.35">
      <c r="B178" s="30"/>
      <c r="C178" s="30"/>
    </row>
    <row r="179" spans="2:24" ht="18.5" x14ac:dyDescent="0.35">
      <c r="B179" s="13" t="s">
        <v>149</v>
      </c>
    </row>
    <row r="180" spans="2:24" ht="36" customHeight="1" x14ac:dyDescent="0.35">
      <c r="B180" s="84" t="s">
        <v>67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2:24" ht="20.25" customHeight="1" x14ac:dyDescent="0.35">
      <c r="B181" s="9" t="s">
        <v>2</v>
      </c>
      <c r="H181" s="10"/>
      <c r="V181" s="11" t="str">
        <f>CONCATENATE("Napsáno ",LEN(B182)," z 900 znaků")</f>
        <v>Napsáno 0 z 900 znaků</v>
      </c>
    </row>
    <row r="182" spans="2:24" ht="150" customHeight="1" x14ac:dyDescent="0.35"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2"/>
    </row>
    <row r="183" spans="2:24" x14ac:dyDescent="0.35">
      <c r="B183" s="130"/>
      <c r="C183" s="130"/>
    </row>
    <row r="185" spans="2:24" ht="18.5" x14ac:dyDescent="0.35">
      <c r="B185" s="13" t="s">
        <v>150</v>
      </c>
    </row>
    <row r="186" spans="2:24" ht="33.75" customHeight="1" x14ac:dyDescent="0.35">
      <c r="B186" s="84" t="s">
        <v>68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</row>
    <row r="187" spans="2:24" ht="18.75" customHeight="1" x14ac:dyDescent="0.35">
      <c r="B187" s="9" t="s">
        <v>2</v>
      </c>
      <c r="H187" s="10"/>
      <c r="V187" s="11" t="str">
        <f>CONCATENATE("Napsáno ",LEN(B188)," z 900 znaků")</f>
        <v>Napsáno 0 z 900 znaků</v>
      </c>
    </row>
    <row r="188" spans="2:24" ht="150" customHeight="1" x14ac:dyDescent="0.35"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2"/>
    </row>
    <row r="190" spans="2:24" x14ac:dyDescent="0.35">
      <c r="B190" s="103" t="s">
        <v>81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 x14ac:dyDescent="0.35">
      <c r="B191" s="79" t="s">
        <v>14</v>
      </c>
      <c r="C191" s="79"/>
      <c r="D191" s="79"/>
      <c r="E191" s="79" t="s">
        <v>15</v>
      </c>
      <c r="F191" s="79"/>
      <c r="G191" s="79" t="s">
        <v>16</v>
      </c>
      <c r="H191" s="79"/>
      <c r="I191" s="79" t="s">
        <v>17</v>
      </c>
      <c r="J191" s="79"/>
      <c r="K191" s="79" t="s">
        <v>18</v>
      </c>
      <c r="L191" s="79"/>
      <c r="M191" s="79" t="s">
        <v>19</v>
      </c>
      <c r="N191" s="79"/>
      <c r="O191" s="79" t="s">
        <v>20</v>
      </c>
      <c r="P191" s="79"/>
      <c r="Q191" s="119"/>
      <c r="R191" s="119"/>
      <c r="S191" s="117"/>
      <c r="T191" s="117"/>
      <c r="U191" s="117"/>
      <c r="V191" s="117"/>
      <c r="W191" s="117"/>
      <c r="X191" s="117"/>
    </row>
    <row r="192" spans="2:24" ht="30" customHeight="1" x14ac:dyDescent="0.35">
      <c r="B192" s="122" t="s">
        <v>75</v>
      </c>
      <c r="C192" s="120" t="s">
        <v>74</v>
      </c>
      <c r="D192" s="121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17"/>
      <c r="R192" s="117"/>
      <c r="S192" s="117"/>
      <c r="T192" s="117"/>
      <c r="U192" s="118"/>
      <c r="V192" s="118"/>
      <c r="W192" s="162"/>
      <c r="X192" s="162"/>
    </row>
    <row r="193" spans="2:24" ht="30" customHeight="1" x14ac:dyDescent="0.35">
      <c r="B193" s="122"/>
      <c r="C193" s="120" t="s">
        <v>73</v>
      </c>
      <c r="D193" s="121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119"/>
      <c r="R193" s="119"/>
      <c r="S193" s="117"/>
      <c r="T193" s="117"/>
      <c r="U193" s="118"/>
      <c r="V193" s="118"/>
      <c r="W193" s="162"/>
      <c r="X193" s="162"/>
    </row>
    <row r="194" spans="2:24" ht="30" customHeight="1" x14ac:dyDescent="0.35">
      <c r="B194" s="122"/>
      <c r="C194" s="124" t="s">
        <v>76</v>
      </c>
      <c r="D194" s="124"/>
      <c r="E194" s="125">
        <f>SUM(E192:F193)</f>
        <v>0</v>
      </c>
      <c r="F194" s="125"/>
      <c r="G194" s="125">
        <f>SUM(G192:H193)</f>
        <v>0</v>
      </c>
      <c r="H194" s="125"/>
      <c r="I194" s="125">
        <f>SUM(I192:J193)</f>
        <v>0</v>
      </c>
      <c r="J194" s="125"/>
      <c r="K194" s="125">
        <f>SUM(K192:L193)</f>
        <v>0</v>
      </c>
      <c r="L194" s="125"/>
      <c r="M194" s="125">
        <f>SUM(M192:N193)</f>
        <v>0</v>
      </c>
      <c r="N194" s="125"/>
      <c r="O194" s="125">
        <f>SUM(O192:P193)</f>
        <v>0</v>
      </c>
      <c r="P194" s="125"/>
      <c r="Q194" s="117"/>
      <c r="R194" s="117"/>
      <c r="S194" s="117"/>
      <c r="T194" s="117"/>
      <c r="U194" s="126"/>
      <c r="V194" s="126"/>
      <c r="W194" s="163"/>
      <c r="X194" s="163"/>
    </row>
    <row r="195" spans="2:24" ht="30" customHeight="1" x14ac:dyDescent="0.35">
      <c r="B195" s="122" t="s">
        <v>89</v>
      </c>
      <c r="C195" s="123" t="s">
        <v>77</v>
      </c>
      <c r="D195" s="123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18"/>
      <c r="R195" s="118"/>
      <c r="S195" s="118"/>
      <c r="T195" s="118"/>
      <c r="U195" s="118"/>
      <c r="V195" s="118"/>
      <c r="W195" s="162"/>
      <c r="X195" s="162"/>
    </row>
    <row r="196" spans="2:24" ht="30" customHeight="1" x14ac:dyDescent="0.35">
      <c r="B196" s="122"/>
      <c r="C196" s="123" t="s">
        <v>78</v>
      </c>
      <c r="D196" s="123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118"/>
      <c r="R196" s="118"/>
      <c r="S196" s="118"/>
      <c r="T196" s="118"/>
      <c r="U196" s="118"/>
      <c r="V196" s="118"/>
      <c r="W196" s="162"/>
      <c r="X196" s="162"/>
    </row>
    <row r="197" spans="2:24" ht="30" customHeight="1" x14ac:dyDescent="0.35">
      <c r="B197" s="122"/>
      <c r="C197" s="124" t="s">
        <v>79</v>
      </c>
      <c r="D197" s="124"/>
      <c r="E197" s="125">
        <f>SUM(E195:F196)</f>
        <v>0</v>
      </c>
      <c r="F197" s="125"/>
      <c r="G197" s="125">
        <f t="shared" ref="G197" si="28">SUM(G195:H196)</f>
        <v>0</v>
      </c>
      <c r="H197" s="125"/>
      <c r="I197" s="125">
        <f t="shared" ref="I197" si="29">SUM(I195:J196)</f>
        <v>0</v>
      </c>
      <c r="J197" s="125"/>
      <c r="K197" s="125">
        <f t="shared" ref="K197" si="30">SUM(K195:L196)</f>
        <v>0</v>
      </c>
      <c r="L197" s="125"/>
      <c r="M197" s="125">
        <f t="shared" ref="M197" si="31">SUM(M195:N196)</f>
        <v>0</v>
      </c>
      <c r="N197" s="125"/>
      <c r="O197" s="125">
        <f t="shared" ref="O197" si="32">SUM(O195:P196)</f>
        <v>0</v>
      </c>
      <c r="P197" s="125"/>
      <c r="Q197" s="126"/>
      <c r="R197" s="126"/>
      <c r="S197" s="126"/>
      <c r="T197" s="126"/>
      <c r="U197" s="126"/>
      <c r="V197" s="126"/>
      <c r="W197" s="163"/>
      <c r="X197" s="163"/>
    </row>
    <row r="198" spans="2:24" ht="30" customHeight="1" x14ac:dyDescent="0.35">
      <c r="B198" s="79" t="s">
        <v>80</v>
      </c>
      <c r="C198" s="79"/>
      <c r="D198" s="79"/>
      <c r="E198" s="127">
        <f>E194-E197</f>
        <v>0</v>
      </c>
      <c r="F198" s="127"/>
      <c r="G198" s="127">
        <f t="shared" ref="G198" si="33">G194-G197</f>
        <v>0</v>
      </c>
      <c r="H198" s="127"/>
      <c r="I198" s="127">
        <f t="shared" ref="I198" si="34">I194-I197</f>
        <v>0</v>
      </c>
      <c r="J198" s="127"/>
      <c r="K198" s="127">
        <f t="shared" ref="K198" si="35">K194-K197</f>
        <v>0</v>
      </c>
      <c r="L198" s="127"/>
      <c r="M198" s="127">
        <f t="shared" ref="M198" si="36">M194-M197</f>
        <v>0</v>
      </c>
      <c r="N198" s="127"/>
      <c r="O198" s="127">
        <f t="shared" ref="O198" si="37">O194-O197</f>
        <v>0</v>
      </c>
      <c r="P198" s="127"/>
      <c r="Q198" s="119"/>
      <c r="R198" s="119"/>
      <c r="S198" s="128"/>
      <c r="T198" s="128"/>
      <c r="U198" s="128"/>
      <c r="V198" s="128"/>
      <c r="W198" s="164"/>
      <c r="X198" s="164"/>
    </row>
    <row r="199" spans="2:24" x14ac:dyDescent="0.35">
      <c r="B199" s="58"/>
      <c r="C199" s="58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dxfId="17" priority="2" operator="equal">
      <formula>1</formula>
    </cfRule>
  </conditionalFormatting>
  <conditionalFormatting sqref="E142:F142">
    <cfRule type="cellIs" dxfId="16" priority="1" operator="notEqual">
      <formula>1</formula>
    </cfRule>
  </conditionalFormatting>
  <dataValidations count="8">
    <dataValidation type="textLength" allowBlank="1" showInputMessage="1" showErrorMessage="1" sqref="B47 B41 B88:V88 B83:V83 B78:V78" xr:uid="{00000000-0002-0000-0400-000000000000}">
      <formula1>0</formula1>
      <formula2>900</formula2>
    </dataValidation>
    <dataValidation type="textLength" allowBlank="1" showInputMessage="1" showErrorMessage="1" sqref="B61:V61 B70:V70 C79:V79 B84:B86 C82:U82 C84:V84 B89:B91 C89:V89 B93 B79:B81" xr:uid="{00000000-0002-0000-0400-000001000000}">
      <formula1>0</formula1>
      <formula2>3600</formula2>
    </dataValidation>
    <dataValidation type="list" allowBlank="1" showInputMessage="1" showErrorMessage="1" sqref="F152:G170" xr:uid="{00000000-0002-0000-0400-000002000000}">
      <formula1>$W$150:$W$166</formula1>
    </dataValidation>
    <dataValidation type="list" allowBlank="1" showInputMessage="1" showErrorMessage="1" sqref="D147" xr:uid="{00000000-0002-0000-0400-000003000000}">
      <formula1>"2018,2019,2020,2021,2022,2023,2024,2025,2026,2027"</formula1>
    </dataValidation>
    <dataValidation type="textLength" operator="lessThanOrEqual" allowBlank="1" showInputMessage="1" showErrorMessage="1" sqref="B54:V54" xr:uid="{00000000-0002-0000-0400-000004000000}">
      <formula1>450</formula1>
    </dataValidation>
    <dataValidation type="textLength" operator="lessThanOrEqual" allowBlank="1" showInputMessage="1" showErrorMessage="1" sqref="B101:V101 B105:V105 B109:V109 B113:V113 B133:V133 B188:V188 B182:V182 B176:V176" xr:uid="{00000000-0002-0000-0400-000005000000}">
      <formula1>900</formula1>
    </dataValidation>
    <dataValidation type="list" allowBlank="1" showInputMessage="1" showErrorMessage="1" sqref="F151:G151" xr:uid="{00000000-0002-0000-0400-000006000000}">
      <formula1>$W$151:$W$167</formula1>
    </dataValidation>
    <dataValidation type="textLength" allowBlank="1" showInputMessage="1" showErrorMessage="1" sqref="B64:V64" xr:uid="{00000000-0002-0000-0400-000007000000}">
      <formula1>0</formula1>
      <formula2>600</formula2>
    </dataValidation>
  </dataValidations>
  <hyperlinks>
    <hyperlink ref="B1" location="'Partner 2'!$A$2" display="Nahoru" xr:uid="{00000000-0004-0000-0400-000000000000}"/>
    <hyperlink ref="P6" location="'Partner 2'!$A$23" display="1. Základní údaje" xr:uid="{00000000-0004-0000-0400-000001000000}"/>
    <hyperlink ref="P7" location="'Partner 2'!$A$33" display="2. Tématické zaměření projektu dle FST " xr:uid="{00000000-0004-0000-0400-000002000000}"/>
    <hyperlink ref="P8" location="'Partner 2'!$A$38" display="3. Stručný popis projektu – abstrakt " xr:uid="{00000000-0004-0000-0400-000003000000}"/>
    <hyperlink ref="P9" location="'Partner 2'!$A$44" display="4. Aktuální připravenost projektového záměru" xr:uid="{00000000-0004-0000-0400-000004000000}"/>
    <hyperlink ref="P10" location="'Partner 2'!$A$50" display="5. Profil subjektu" xr:uid="{00000000-0004-0000-0400-000005000000}"/>
    <hyperlink ref="P11" location="'Partner 2'!$A$57" display="6. Identifikace cílů, přínosů a dopadů projektu" xr:uid="{00000000-0004-0000-0400-000006000000}"/>
    <hyperlink ref="P12" location="'Partner 2'!$A$67" display="7. Charakteristika věcné části projektu " xr:uid="{00000000-0004-0000-0400-000007000000}"/>
    <hyperlink ref="P13" location="'Partner 2'!$A$73" display="8. Transformační potenciál projektu" xr:uid="{00000000-0004-0000-0400-000008000000}"/>
    <hyperlink ref="P14" location="'Partner 2'!$A$96" display="9. Popis stavebně-technického řešení" xr:uid="{00000000-0004-0000-0400-000009000000}"/>
    <hyperlink ref="P15" location="'Partner 2'!$A$116" display="10. Celkové náklady projektu " xr:uid="{00000000-0004-0000-0400-00000A000000}"/>
    <hyperlink ref="P16" location="'Partner 2'!$A$136" display="11. Spolufinancování" xr:uid="{00000000-0004-0000-0400-00000B000000}"/>
    <hyperlink ref="P17" location="'Partner 2'!$A$144" display="12. Harmonogram projektu " xr:uid="{00000000-0004-0000-0400-00000C000000}"/>
    <hyperlink ref="P18" location="'Partner 2'!$A$173" display="13. Zkušenosti v oblasti řízení projektu" xr:uid="{00000000-0004-0000-0400-00000D000000}"/>
    <hyperlink ref="P19" location="'Partner 2'!$A$179" display="14. Analýza rizik a varianty řešení" xr:uid="{00000000-0004-0000-0400-00000E000000}"/>
    <hyperlink ref="P20" location="'Partner 2'!$A$185" display="15. Finanční a věcná udržitelnost projektu" xr:uid="{00000000-0004-0000-0400-00000F000000}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400-000008000000}">
          <x14:formula1>
            <xm:f>temp!A1:A12</xm:f>
          </x14:formula1>
          <xm:sqref>B35:V35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B1:Z199"/>
  <sheetViews>
    <sheetView zoomScale="80" zoomScaleNormal="80" workbookViewId="0">
      <pane ySplit="1" topLeftCell="A2" activePane="bottomLeft" state="frozen"/>
      <selection pane="bottomLeft" activeCell="B10" sqref="B10:M20"/>
    </sheetView>
  </sheetViews>
  <sheetFormatPr defaultColWidth="9.1796875" defaultRowHeight="14.5" x14ac:dyDescent="0.35"/>
  <cols>
    <col min="1" max="1" width="4.1796875" style="1" customWidth="1"/>
    <col min="2" max="2" width="4" style="1" customWidth="1"/>
    <col min="3" max="3" width="9.6328125" style="1" customWidth="1"/>
    <col min="4" max="4" width="10.81640625" style="1" customWidth="1"/>
    <col min="5" max="22" width="9.6328125" style="1" customWidth="1"/>
    <col min="23" max="24" width="9.1796875" style="1"/>
    <col min="25" max="25" width="4.36328125" style="1" customWidth="1"/>
    <col min="26" max="26" width="4.81640625" style="1" customWidth="1"/>
    <col min="27" max="16384" width="9.1796875" style="1"/>
  </cols>
  <sheetData>
    <row r="1" spans="2:21" ht="15" customHeight="1" x14ac:dyDescent="0.35">
      <c r="B1" s="38" t="s">
        <v>113</v>
      </c>
    </row>
    <row r="2" spans="2:21" ht="15" customHeight="1" x14ac:dyDescent="0.35"/>
    <row r="3" spans="2:21" ht="15" customHeigh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5">
      <c r="P5" s="4" t="s">
        <v>0</v>
      </c>
    </row>
    <row r="6" spans="2:21" ht="15" customHeight="1" x14ac:dyDescent="0.35">
      <c r="P6" s="40" t="s">
        <v>1</v>
      </c>
      <c r="Q6" s="41"/>
      <c r="R6" s="41"/>
      <c r="S6" s="41"/>
      <c r="T6" s="41"/>
    </row>
    <row r="7" spans="2:21" ht="15" customHeight="1" x14ac:dyDescent="0.35">
      <c r="P7" s="40" t="s">
        <v>94</v>
      </c>
      <c r="Q7" s="41"/>
      <c r="R7" s="41"/>
      <c r="S7" s="41"/>
      <c r="T7" s="41"/>
    </row>
    <row r="8" spans="2:21" ht="15" customHeight="1" x14ac:dyDescent="0.35">
      <c r="P8" s="40" t="s">
        <v>95</v>
      </c>
      <c r="Q8" s="41"/>
      <c r="R8" s="41"/>
      <c r="S8" s="41"/>
      <c r="T8" s="41"/>
    </row>
    <row r="9" spans="2:21" ht="15" customHeight="1" x14ac:dyDescent="0.3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1" ht="15" customHeight="1" x14ac:dyDescent="0.35">
      <c r="B10" s="59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31"/>
      <c r="P10" s="40" t="s">
        <v>101</v>
      </c>
      <c r="Q10" s="41"/>
      <c r="R10" s="41"/>
      <c r="S10" s="41"/>
      <c r="T10" s="41"/>
    </row>
    <row r="11" spans="2:21" ht="15" customHeight="1" x14ac:dyDescent="0.3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31"/>
      <c r="P11" s="40" t="s">
        <v>97</v>
      </c>
      <c r="Q11" s="41"/>
      <c r="R11" s="41"/>
      <c r="S11" s="41"/>
      <c r="T11" s="41"/>
    </row>
    <row r="12" spans="2:21" ht="15" customHeigh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31"/>
      <c r="P12" s="57" t="s">
        <v>98</v>
      </c>
      <c r="Q12" s="58"/>
      <c r="R12" s="58"/>
      <c r="S12" s="58"/>
      <c r="T12" s="58"/>
    </row>
    <row r="13" spans="2:21" ht="15" customHeight="1" x14ac:dyDescent="0.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31"/>
      <c r="P13" s="52" t="s">
        <v>134</v>
      </c>
    </row>
    <row r="14" spans="2:21" ht="15" customHeight="1" x14ac:dyDescent="0.3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31"/>
      <c r="P14" s="57" t="s">
        <v>144</v>
      </c>
      <c r="Q14" s="58"/>
      <c r="R14" s="58"/>
      <c r="S14" s="58"/>
      <c r="T14" s="58"/>
    </row>
    <row r="15" spans="2:21" ht="15" customHeight="1" x14ac:dyDescent="0.3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31"/>
      <c r="P15" s="57" t="s">
        <v>145</v>
      </c>
      <c r="Q15" s="58"/>
      <c r="R15" s="58"/>
      <c r="S15" s="58"/>
      <c r="T15" s="58"/>
    </row>
    <row r="16" spans="2:21" ht="15" customHeight="1" x14ac:dyDescent="0.3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31"/>
      <c r="P16" s="57" t="s">
        <v>146</v>
      </c>
      <c r="Q16" s="58"/>
      <c r="R16" s="58"/>
      <c r="S16" s="58"/>
      <c r="T16" s="58"/>
    </row>
    <row r="17" spans="2:22" ht="15" customHeight="1" x14ac:dyDescent="0.3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31"/>
      <c r="P17" s="57" t="s">
        <v>147</v>
      </c>
      <c r="Q17" s="58"/>
      <c r="R17" s="58"/>
      <c r="S17" s="58"/>
      <c r="T17" s="58"/>
    </row>
    <row r="18" spans="2:22" ht="15" customHeight="1" x14ac:dyDescent="0.3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31"/>
      <c r="P18" s="57" t="s">
        <v>148</v>
      </c>
      <c r="Q18" s="58"/>
      <c r="R18" s="58"/>
      <c r="S18" s="58"/>
      <c r="T18" s="58"/>
    </row>
    <row r="19" spans="2:22" ht="15" customHeight="1" x14ac:dyDescent="0.3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31"/>
      <c r="P19" s="57" t="s">
        <v>149</v>
      </c>
      <c r="Q19" s="58"/>
      <c r="R19" s="58"/>
      <c r="S19" s="58"/>
      <c r="T19" s="58"/>
    </row>
    <row r="20" spans="2:22" ht="15" customHeight="1" x14ac:dyDescent="0.3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31"/>
      <c r="P20" s="57" t="s">
        <v>150</v>
      </c>
      <c r="Q20" s="58"/>
      <c r="R20" s="58"/>
      <c r="S20" s="58"/>
      <c r="T20" s="58"/>
    </row>
    <row r="21" spans="2:22" ht="15" customHeight="1" x14ac:dyDescent="0.3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3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5" x14ac:dyDescent="0.45">
      <c r="B23" s="5" t="s">
        <v>1</v>
      </c>
    </row>
    <row r="24" spans="2:22" ht="24" customHeight="1" x14ac:dyDescent="0.35">
      <c r="B24" s="154" t="s">
        <v>90</v>
      </c>
      <c r="C24" s="155"/>
      <c r="D24" s="155"/>
      <c r="E24" s="155"/>
      <c r="F24" s="155"/>
      <c r="G24" s="156"/>
      <c r="H24" s="157"/>
      <c r="I24" s="158"/>
      <c r="J24" s="158"/>
      <c r="K24" s="158"/>
      <c r="L24" s="158"/>
      <c r="M24" s="158"/>
      <c r="N24" s="158"/>
      <c r="O24" s="159"/>
      <c r="P24" s="159"/>
      <c r="Q24" s="159"/>
      <c r="R24" s="159"/>
      <c r="S24" s="159"/>
      <c r="T24" s="159"/>
      <c r="U24" s="159"/>
      <c r="V24" s="160"/>
    </row>
    <row r="25" spans="2:22" ht="24" customHeight="1" x14ac:dyDescent="0.35">
      <c r="B25" s="154" t="s">
        <v>83</v>
      </c>
      <c r="C25" s="155"/>
      <c r="D25" s="155"/>
      <c r="E25" s="155"/>
      <c r="F25" s="155"/>
      <c r="G25" s="156"/>
      <c r="H25" s="157"/>
      <c r="I25" s="158"/>
      <c r="J25" s="158"/>
      <c r="K25" s="158"/>
      <c r="L25" s="158"/>
      <c r="M25" s="158"/>
      <c r="N25" s="158"/>
      <c r="O25" s="159"/>
      <c r="P25" s="159"/>
      <c r="Q25" s="159"/>
      <c r="R25" s="159"/>
      <c r="S25" s="159"/>
      <c r="T25" s="159"/>
      <c r="U25" s="159"/>
      <c r="V25" s="160"/>
    </row>
    <row r="26" spans="2:22" ht="24" customHeight="1" x14ac:dyDescent="0.35">
      <c r="B26" s="154" t="s">
        <v>91</v>
      </c>
      <c r="C26" s="155"/>
      <c r="D26" s="155"/>
      <c r="E26" s="155"/>
      <c r="F26" s="155"/>
      <c r="G26" s="156"/>
      <c r="H26" s="157"/>
      <c r="I26" s="158"/>
      <c r="J26" s="158"/>
      <c r="K26" s="158"/>
      <c r="L26" s="158"/>
      <c r="M26" s="158"/>
      <c r="N26" s="158"/>
      <c r="O26" s="159"/>
      <c r="P26" s="159"/>
      <c r="Q26" s="159"/>
      <c r="R26" s="159"/>
      <c r="S26" s="159"/>
      <c r="T26" s="159"/>
      <c r="U26" s="159"/>
      <c r="V26" s="160"/>
    </row>
    <row r="27" spans="2:22" ht="24" customHeight="1" x14ac:dyDescent="0.35">
      <c r="B27" s="154" t="s">
        <v>128</v>
      </c>
      <c r="C27" s="155"/>
      <c r="D27" s="155"/>
      <c r="E27" s="155"/>
      <c r="F27" s="155"/>
      <c r="G27" s="156"/>
      <c r="H27" s="157"/>
      <c r="I27" s="158"/>
      <c r="J27" s="158"/>
      <c r="K27" s="158"/>
      <c r="L27" s="158"/>
      <c r="M27" s="158"/>
      <c r="N27" s="158"/>
      <c r="O27" s="159"/>
      <c r="P27" s="159"/>
      <c r="Q27" s="159"/>
      <c r="R27" s="159"/>
      <c r="S27" s="159"/>
      <c r="T27" s="159"/>
      <c r="U27" s="159"/>
      <c r="V27" s="160"/>
    </row>
    <row r="28" spans="2:22" ht="24" customHeight="1" x14ac:dyDescent="0.35">
      <c r="B28" s="154" t="s">
        <v>92</v>
      </c>
      <c r="C28" s="155"/>
      <c r="D28" s="155"/>
      <c r="E28" s="155"/>
      <c r="F28" s="155"/>
      <c r="G28" s="156"/>
      <c r="H28" s="157"/>
      <c r="I28" s="158"/>
      <c r="J28" s="158"/>
      <c r="K28" s="158"/>
      <c r="L28" s="158"/>
      <c r="M28" s="158"/>
      <c r="N28" s="158"/>
      <c r="O28" s="159"/>
      <c r="P28" s="159"/>
      <c r="Q28" s="159"/>
      <c r="R28" s="159"/>
      <c r="S28" s="159"/>
      <c r="T28" s="159"/>
      <c r="U28" s="159"/>
      <c r="V28" s="160"/>
    </row>
    <row r="29" spans="2:22" ht="24" customHeight="1" x14ac:dyDescent="0.35">
      <c r="B29" s="154" t="s">
        <v>93</v>
      </c>
      <c r="C29" s="155"/>
      <c r="D29" s="155"/>
      <c r="E29" s="155"/>
      <c r="F29" s="155"/>
      <c r="G29" s="156"/>
      <c r="H29" s="157"/>
      <c r="I29" s="158"/>
      <c r="J29" s="158"/>
      <c r="K29" s="158"/>
      <c r="L29" s="158"/>
      <c r="M29" s="158"/>
      <c r="N29" s="158"/>
      <c r="O29" s="159"/>
      <c r="P29" s="159"/>
      <c r="Q29" s="159"/>
      <c r="R29" s="159"/>
      <c r="S29" s="159"/>
      <c r="T29" s="159"/>
      <c r="U29" s="159"/>
      <c r="V29" s="160"/>
    </row>
    <row r="30" spans="2:22" ht="24" customHeight="1" x14ac:dyDescent="0.35">
      <c r="B30" s="154" t="s">
        <v>86</v>
      </c>
      <c r="C30" s="155"/>
      <c r="D30" s="155"/>
      <c r="E30" s="155"/>
      <c r="F30" s="155"/>
      <c r="G30" s="156"/>
      <c r="H30" s="157"/>
      <c r="I30" s="158"/>
      <c r="J30" s="158"/>
      <c r="K30" s="158"/>
      <c r="L30" s="158"/>
      <c r="M30" s="158"/>
      <c r="N30" s="158"/>
      <c r="O30" s="159"/>
      <c r="P30" s="159"/>
      <c r="Q30" s="159"/>
      <c r="R30" s="159"/>
      <c r="S30" s="159"/>
      <c r="T30" s="159"/>
      <c r="U30" s="159"/>
      <c r="V30" s="160"/>
    </row>
    <row r="31" spans="2:22" ht="15" customHeight="1" x14ac:dyDescent="0.35">
      <c r="B31" s="30"/>
      <c r="C31" s="30"/>
      <c r="M31" s="6"/>
    </row>
    <row r="32" spans="2:22" ht="15" customHeight="1" x14ac:dyDescent="0.35">
      <c r="B32" s="30"/>
      <c r="C32" s="30"/>
      <c r="M32" s="6"/>
    </row>
    <row r="33" spans="2:22" ht="15" customHeight="1" x14ac:dyDescent="0.45">
      <c r="B33" s="7" t="s">
        <v>94</v>
      </c>
      <c r="M33" s="6"/>
    </row>
    <row r="34" spans="2:22" ht="18.5" customHeight="1" x14ac:dyDescent="0.35">
      <c r="B34" s="56" t="s">
        <v>87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 ht="40.25" customHeight="1" x14ac:dyDescent="0.3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</row>
    <row r="36" spans="2:22" ht="15" customHeight="1" x14ac:dyDescent="0.35">
      <c r="B36" s="58"/>
      <c r="C36" s="58"/>
      <c r="E36" s="130"/>
      <c r="F36" s="130"/>
      <c r="M36" s="6"/>
    </row>
    <row r="37" spans="2:22" x14ac:dyDescent="0.35">
      <c r="B37" s="30"/>
      <c r="C37" s="30"/>
    </row>
    <row r="38" spans="2:22" ht="20.25" customHeight="1" x14ac:dyDescent="0.45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25" customHeight="1" x14ac:dyDescent="0.35">
      <c r="B39" s="56" t="s">
        <v>69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2:22" ht="25" customHeight="1" x14ac:dyDescent="0.3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100" customHeight="1" x14ac:dyDescent="0.35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</row>
    <row r="42" spans="2:22" x14ac:dyDescent="0.35">
      <c r="B42" s="58"/>
      <c r="C42" s="58"/>
    </row>
    <row r="43" spans="2:22" x14ac:dyDescent="0.35">
      <c r="B43" s="30"/>
      <c r="C43" s="30"/>
    </row>
    <row r="44" spans="2:22" ht="18.5" x14ac:dyDescent="0.35">
      <c r="B44" s="13" t="s">
        <v>96</v>
      </c>
    </row>
    <row r="45" spans="2:22" x14ac:dyDescent="0.35">
      <c r="B45" s="14" t="s">
        <v>3</v>
      </c>
    </row>
    <row r="46" spans="2:22" ht="25" customHeight="1" x14ac:dyDescent="0.3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100" customHeight="1" x14ac:dyDescent="0.35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</row>
    <row r="48" spans="2:22" x14ac:dyDescent="0.35">
      <c r="B48" s="58"/>
      <c r="C48" s="58"/>
    </row>
    <row r="49" spans="2:22" x14ac:dyDescent="0.35">
      <c r="B49" s="30"/>
      <c r="C49" s="30"/>
    </row>
    <row r="50" spans="2:22" ht="18.5" x14ac:dyDescent="0.35">
      <c r="B50" s="13" t="s">
        <v>101</v>
      </c>
    </row>
    <row r="51" spans="2:22" ht="36.75" customHeight="1" x14ac:dyDescent="0.35">
      <c r="B51" s="131" t="s">
        <v>106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2:22" ht="18.75" customHeight="1" x14ac:dyDescent="0.35">
      <c r="B52" s="15" t="s">
        <v>102</v>
      </c>
    </row>
    <row r="53" spans="2:22" ht="19.5" customHeight="1" x14ac:dyDescent="0.3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35"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2"/>
    </row>
    <row r="55" spans="2:22" x14ac:dyDescent="0.35">
      <c r="B55" s="58"/>
      <c r="C55" s="58"/>
    </row>
    <row r="56" spans="2:22" x14ac:dyDescent="0.35">
      <c r="B56" s="30"/>
      <c r="C56" s="30"/>
    </row>
    <row r="57" spans="2:22" ht="18.5" x14ac:dyDescent="0.35">
      <c r="B57" s="13" t="s">
        <v>97</v>
      </c>
    </row>
    <row r="58" spans="2:22" ht="40.25" customHeight="1" x14ac:dyDescent="0.35">
      <c r="B58" s="129" t="s">
        <v>70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</row>
    <row r="59" spans="2:22" ht="59.5" customHeight="1" x14ac:dyDescent="0.35">
      <c r="B59" s="129" t="s">
        <v>72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2:22" ht="16.5" customHeight="1" x14ac:dyDescent="0.3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" customHeight="1" x14ac:dyDescent="0.35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/>
    </row>
    <row r="62" spans="2:22" x14ac:dyDescent="0.35">
      <c r="B62" s="130"/>
      <c r="C62" s="130"/>
    </row>
    <row r="63" spans="2:22" ht="13.75" customHeight="1" x14ac:dyDescent="0.35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 x14ac:dyDescent="0.35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</row>
    <row r="65" spans="2:22" ht="13.75" customHeight="1" x14ac:dyDescent="0.35">
      <c r="B65" s="58"/>
      <c r="C65" s="58"/>
    </row>
    <row r="66" spans="2:22" ht="13.75" customHeight="1" x14ac:dyDescent="0.35">
      <c r="B66" s="30"/>
      <c r="C66" s="30"/>
    </row>
    <row r="67" spans="2:22" ht="18.5" x14ac:dyDescent="0.35">
      <c r="B67" s="13" t="s">
        <v>98</v>
      </c>
    </row>
    <row r="68" spans="2:22" ht="76.5" customHeight="1" x14ac:dyDescent="0.35">
      <c r="B68" s="129" t="s">
        <v>103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" customHeight="1" x14ac:dyDescent="0.3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</row>
    <row r="71" spans="2:22" x14ac:dyDescent="0.35">
      <c r="B71" s="58"/>
      <c r="C71" s="58"/>
    </row>
    <row r="72" spans="2:22" x14ac:dyDescent="0.35">
      <c r="B72" s="41"/>
      <c r="C72" s="41"/>
    </row>
    <row r="73" spans="2:22" s="42" customFormat="1" ht="18.5" x14ac:dyDescent="0.45">
      <c r="B73" s="43" t="s">
        <v>134</v>
      </c>
      <c r="C73" s="44"/>
    </row>
    <row r="74" spans="2:22" s="42" customFormat="1" ht="100.5" customHeight="1" x14ac:dyDescent="0.35">
      <c r="B74" s="142" t="s">
        <v>135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2:22" s="42" customFormat="1" ht="15" customHeight="1" x14ac:dyDescent="0.35">
      <c r="B75" s="45" t="s">
        <v>136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 x14ac:dyDescent="0.35">
      <c r="B76" s="146" t="s">
        <v>137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2:22" s="42" customFormat="1" ht="15" customHeight="1" x14ac:dyDescent="0.35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 x14ac:dyDescent="0.35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</row>
    <row r="79" spans="2:22" s="42" customFormat="1" ht="15" customHeight="1" x14ac:dyDescent="0.3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 x14ac:dyDescent="0.35">
      <c r="B80" s="147" t="s">
        <v>138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</row>
    <row r="81" spans="2:22" s="42" customFormat="1" ht="15" customHeight="1" x14ac:dyDescent="0.35">
      <c r="B81" s="132" t="s">
        <v>139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</row>
    <row r="82" spans="2:22" s="42" customFormat="1" ht="15" customHeight="1" x14ac:dyDescent="0.35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 x14ac:dyDescent="0.35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/>
    </row>
    <row r="84" spans="2:22" s="42" customFormat="1" ht="15" customHeight="1" x14ac:dyDescent="0.3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 x14ac:dyDescent="0.35">
      <c r="B85" s="135" t="s">
        <v>140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</row>
    <row r="86" spans="2:22" s="42" customFormat="1" ht="15" customHeight="1" x14ac:dyDescent="0.35">
      <c r="B86" s="132" t="s">
        <v>141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</row>
    <row r="87" spans="2:22" s="42" customFormat="1" ht="15" customHeight="1" x14ac:dyDescent="0.35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 x14ac:dyDescent="0.35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5"/>
    </row>
    <row r="89" spans="2:22" s="42" customFormat="1" ht="15" customHeight="1" x14ac:dyDescent="0.3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 x14ac:dyDescent="0.35">
      <c r="B90" s="135" t="s">
        <v>142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2:22" s="42" customFormat="1" ht="15" customHeight="1" x14ac:dyDescent="0.35">
      <c r="B91" s="132" t="s">
        <v>143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</row>
    <row r="92" spans="2:22" s="42" customFormat="1" ht="15" customHeight="1" x14ac:dyDescent="0.35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 x14ac:dyDescent="0.35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/>
    </row>
    <row r="94" spans="2:22" s="42" customFormat="1" x14ac:dyDescent="0.35">
      <c r="B94" s="134"/>
      <c r="C94" s="134"/>
    </row>
    <row r="95" spans="2:22" x14ac:dyDescent="0.35">
      <c r="B95" s="30"/>
      <c r="C95" s="30"/>
    </row>
    <row r="96" spans="2:22" ht="18.5" x14ac:dyDescent="0.35">
      <c r="B96" s="13" t="s">
        <v>144</v>
      </c>
    </row>
    <row r="97" spans="2:22" ht="49.5" customHeight="1" x14ac:dyDescent="0.35">
      <c r="B97" s="129" t="s">
        <v>104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</row>
    <row r="98" spans="2:22" ht="15.5" x14ac:dyDescent="0.35">
      <c r="B98" s="15" t="s">
        <v>6</v>
      </c>
    </row>
    <row r="99" spans="2:22" x14ac:dyDescent="0.35">
      <c r="B99" s="10" t="s">
        <v>7</v>
      </c>
    </row>
    <row r="100" spans="2:22" ht="16.5" customHeight="1" x14ac:dyDescent="0.35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 x14ac:dyDescent="0.35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/>
    </row>
    <row r="102" spans="2:22" ht="22.5" customHeight="1" x14ac:dyDescent="0.35">
      <c r="B102" s="15" t="s">
        <v>8</v>
      </c>
    </row>
    <row r="103" spans="2:22" ht="34.25" customHeight="1" x14ac:dyDescent="0.35">
      <c r="B103" s="56" t="s">
        <v>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2:22" ht="18" customHeight="1" x14ac:dyDescent="0.35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 x14ac:dyDescent="0.35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5"/>
    </row>
    <row r="106" spans="2:22" ht="24.75" customHeight="1" x14ac:dyDescent="0.35">
      <c r="B106" s="15" t="s">
        <v>10</v>
      </c>
    </row>
    <row r="107" spans="2:22" ht="50.25" customHeight="1" x14ac:dyDescent="0.35">
      <c r="B107" s="56" t="s">
        <v>105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2:22" ht="16.5" customHeight="1" x14ac:dyDescent="0.35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 x14ac:dyDescent="0.35"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/>
    </row>
    <row r="110" spans="2:22" ht="23.25" customHeight="1" x14ac:dyDescent="0.35">
      <c r="B110" s="15" t="s">
        <v>11</v>
      </c>
    </row>
    <row r="111" spans="2:22" ht="64.5" customHeight="1" x14ac:dyDescent="0.35">
      <c r="B111" s="56" t="s">
        <v>12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2:22" ht="18" customHeight="1" x14ac:dyDescent="0.35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 x14ac:dyDescent="0.35"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</row>
    <row r="114" spans="2:22" x14ac:dyDescent="0.35">
      <c r="B114" s="58"/>
      <c r="C114" s="58"/>
    </row>
    <row r="115" spans="2:22" x14ac:dyDescent="0.35">
      <c r="B115" s="30"/>
      <c r="C115" s="30"/>
    </row>
    <row r="116" spans="2:22" ht="18.5" x14ac:dyDescent="0.35">
      <c r="B116" s="13" t="s">
        <v>145</v>
      </c>
    </row>
    <row r="117" spans="2:22" x14ac:dyDescent="0.35">
      <c r="B117" s="56" t="s">
        <v>13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2:22" ht="31.25" customHeight="1" x14ac:dyDescent="0.35">
      <c r="B118" s="85" t="s">
        <v>14</v>
      </c>
      <c r="C118" s="94"/>
      <c r="D118" s="94"/>
      <c r="E118" s="94"/>
      <c r="F118" s="86"/>
      <c r="G118" s="85" t="s">
        <v>15</v>
      </c>
      <c r="H118" s="86"/>
      <c r="I118" s="85" t="s">
        <v>16</v>
      </c>
      <c r="J118" s="86"/>
      <c r="K118" s="85" t="s">
        <v>17</v>
      </c>
      <c r="L118" s="86"/>
      <c r="M118" s="85" t="s">
        <v>18</v>
      </c>
      <c r="N118" s="86"/>
      <c r="O118" s="85" t="s">
        <v>19</v>
      </c>
      <c r="P118" s="86"/>
      <c r="Q118" s="85" t="s">
        <v>20</v>
      </c>
      <c r="R118" s="86"/>
      <c r="S118" s="85" t="s">
        <v>21</v>
      </c>
      <c r="T118" s="86"/>
      <c r="U118" s="85" t="s">
        <v>22</v>
      </c>
      <c r="V118" s="86"/>
    </row>
    <row r="119" spans="2:22" ht="28.25" customHeight="1" x14ac:dyDescent="0.35">
      <c r="B119" s="95" t="s">
        <v>23</v>
      </c>
      <c r="C119" s="120" t="s">
        <v>24</v>
      </c>
      <c r="D119" s="138"/>
      <c r="E119" s="138"/>
      <c r="F119" s="121"/>
      <c r="G119" s="76"/>
      <c r="H119" s="78"/>
      <c r="I119" s="76"/>
      <c r="J119" s="78"/>
      <c r="K119" s="76"/>
      <c r="L119" s="78"/>
      <c r="M119" s="76"/>
      <c r="N119" s="78"/>
      <c r="O119" s="76"/>
      <c r="P119" s="78"/>
      <c r="Q119" s="76"/>
      <c r="R119" s="78"/>
      <c r="S119" s="76"/>
      <c r="T119" s="78"/>
      <c r="U119" s="76"/>
      <c r="V119" s="78"/>
    </row>
    <row r="120" spans="2:22" ht="25.75" customHeight="1" x14ac:dyDescent="0.35">
      <c r="B120" s="96"/>
      <c r="C120" s="120" t="s">
        <v>25</v>
      </c>
      <c r="D120" s="138"/>
      <c r="E120" s="138"/>
      <c r="F120" s="121"/>
      <c r="G120" s="76"/>
      <c r="H120" s="78"/>
      <c r="I120" s="76"/>
      <c r="J120" s="78"/>
      <c r="K120" s="76"/>
      <c r="L120" s="78"/>
      <c r="M120" s="76"/>
      <c r="N120" s="78"/>
      <c r="O120" s="76"/>
      <c r="P120" s="78"/>
      <c r="Q120" s="76"/>
      <c r="R120" s="78"/>
      <c r="S120" s="76"/>
      <c r="T120" s="78"/>
      <c r="U120" s="76"/>
      <c r="V120" s="78"/>
    </row>
    <row r="121" spans="2:22" ht="32.5" customHeight="1" x14ac:dyDescent="0.35">
      <c r="B121" s="96"/>
      <c r="C121" s="120" t="s">
        <v>26</v>
      </c>
      <c r="D121" s="138"/>
      <c r="E121" s="138"/>
      <c r="F121" s="121"/>
      <c r="G121" s="76"/>
      <c r="H121" s="78"/>
      <c r="I121" s="76"/>
      <c r="J121" s="78"/>
      <c r="K121" s="76"/>
      <c r="L121" s="78"/>
      <c r="M121" s="76"/>
      <c r="N121" s="78"/>
      <c r="O121" s="76"/>
      <c r="P121" s="78"/>
      <c r="Q121" s="76"/>
      <c r="R121" s="78"/>
      <c r="S121" s="76"/>
      <c r="T121" s="78"/>
      <c r="U121" s="76"/>
      <c r="V121" s="78"/>
    </row>
    <row r="122" spans="2:22" ht="24.5" customHeight="1" x14ac:dyDescent="0.35">
      <c r="B122" s="97"/>
      <c r="C122" s="139" t="s">
        <v>27</v>
      </c>
      <c r="D122" s="140"/>
      <c r="E122" s="140"/>
      <c r="F122" s="141"/>
      <c r="G122" s="89">
        <f>SUM(G119:H121)</f>
        <v>0</v>
      </c>
      <c r="H122" s="90"/>
      <c r="I122" s="89">
        <f t="shared" ref="I122" si="0">SUM(I119:J121)</f>
        <v>0</v>
      </c>
      <c r="J122" s="90"/>
      <c r="K122" s="89">
        <f t="shared" ref="K122" si="1">SUM(K119:L121)</f>
        <v>0</v>
      </c>
      <c r="L122" s="90"/>
      <c r="M122" s="89">
        <f t="shared" ref="M122" si="2">SUM(M119:N121)</f>
        <v>0</v>
      </c>
      <c r="N122" s="90"/>
      <c r="O122" s="89">
        <f t="shared" ref="O122" si="3">SUM(O119:P121)</f>
        <v>0</v>
      </c>
      <c r="P122" s="90"/>
      <c r="Q122" s="89">
        <f t="shared" ref="Q122" si="4">SUM(Q119:R121)</f>
        <v>0</v>
      </c>
      <c r="R122" s="90"/>
      <c r="S122" s="89">
        <f t="shared" ref="S122" si="5">SUM(S119:T121)</f>
        <v>0</v>
      </c>
      <c r="T122" s="90"/>
      <c r="U122" s="89">
        <f t="shared" ref="U122" si="6">SUM(U119:V121)</f>
        <v>0</v>
      </c>
      <c r="V122" s="90"/>
    </row>
    <row r="123" spans="2:22" ht="22.75" customHeight="1" x14ac:dyDescent="0.35">
      <c r="B123" s="95" t="s">
        <v>28</v>
      </c>
      <c r="C123" s="120" t="s">
        <v>29</v>
      </c>
      <c r="D123" s="138"/>
      <c r="E123" s="138"/>
      <c r="F123" s="121"/>
      <c r="G123" s="76"/>
      <c r="H123" s="78"/>
      <c r="I123" s="76"/>
      <c r="J123" s="78"/>
      <c r="K123" s="76"/>
      <c r="L123" s="78"/>
      <c r="M123" s="76"/>
      <c r="N123" s="78"/>
      <c r="O123" s="76"/>
      <c r="P123" s="78"/>
      <c r="Q123" s="76"/>
      <c r="R123" s="78"/>
      <c r="S123" s="76"/>
      <c r="T123" s="78"/>
      <c r="U123" s="76"/>
      <c r="V123" s="78"/>
    </row>
    <row r="124" spans="2:22" ht="27" customHeight="1" x14ac:dyDescent="0.35">
      <c r="B124" s="96"/>
      <c r="C124" s="120" t="s">
        <v>30</v>
      </c>
      <c r="D124" s="138"/>
      <c r="E124" s="138"/>
      <c r="F124" s="121"/>
      <c r="G124" s="76"/>
      <c r="H124" s="78"/>
      <c r="I124" s="76"/>
      <c r="J124" s="78"/>
      <c r="K124" s="76"/>
      <c r="L124" s="78"/>
      <c r="M124" s="76"/>
      <c r="N124" s="78"/>
      <c r="O124" s="76"/>
      <c r="P124" s="78"/>
      <c r="Q124" s="76"/>
      <c r="R124" s="78"/>
      <c r="S124" s="76"/>
      <c r="T124" s="78"/>
      <c r="U124" s="76"/>
      <c r="V124" s="78"/>
    </row>
    <row r="125" spans="2:22" ht="26.5" customHeight="1" x14ac:dyDescent="0.35">
      <c r="B125" s="97"/>
      <c r="C125" s="139" t="s">
        <v>31</v>
      </c>
      <c r="D125" s="140"/>
      <c r="E125" s="140"/>
      <c r="F125" s="141"/>
      <c r="G125" s="89">
        <f>SUM(G123:H124)</f>
        <v>0</v>
      </c>
      <c r="H125" s="90"/>
      <c r="I125" s="89">
        <f t="shared" ref="I125" si="7">SUM(I123:J124)</f>
        <v>0</v>
      </c>
      <c r="J125" s="90"/>
      <c r="K125" s="89">
        <f t="shared" ref="K125" si="8">SUM(K123:L124)</f>
        <v>0</v>
      </c>
      <c r="L125" s="90"/>
      <c r="M125" s="89">
        <f t="shared" ref="M125" si="9">SUM(M123:N124)</f>
        <v>0</v>
      </c>
      <c r="N125" s="90"/>
      <c r="O125" s="89">
        <f t="shared" ref="O125" si="10">SUM(O123:P124)</f>
        <v>0</v>
      </c>
      <c r="P125" s="90"/>
      <c r="Q125" s="89">
        <f t="shared" ref="Q125" si="11">SUM(Q123:R124)</f>
        <v>0</v>
      </c>
      <c r="R125" s="90"/>
      <c r="S125" s="89">
        <f t="shared" ref="S125" si="12">SUM(S123:T124)</f>
        <v>0</v>
      </c>
      <c r="T125" s="90"/>
      <c r="U125" s="89">
        <v>0</v>
      </c>
      <c r="V125" s="90"/>
    </row>
    <row r="126" spans="2:22" ht="28.75" customHeight="1" x14ac:dyDescent="0.35">
      <c r="B126" s="85" t="s">
        <v>32</v>
      </c>
      <c r="C126" s="94"/>
      <c r="D126" s="94"/>
      <c r="E126" s="94"/>
      <c r="F126" s="86"/>
      <c r="G126" s="87">
        <f>SUM(G122+G125)</f>
        <v>0</v>
      </c>
      <c r="H126" s="88"/>
      <c r="I126" s="87">
        <f t="shared" ref="I126" si="13">SUM(I122+I125)</f>
        <v>0</v>
      </c>
      <c r="J126" s="88"/>
      <c r="K126" s="87">
        <f t="shared" ref="K126" si="14">SUM(K122+K125)</f>
        <v>0</v>
      </c>
      <c r="L126" s="88"/>
      <c r="M126" s="87">
        <f t="shared" ref="M126" si="15">SUM(M122+M125)</f>
        <v>0</v>
      </c>
      <c r="N126" s="88"/>
      <c r="O126" s="87">
        <f t="shared" ref="O126" si="16">SUM(O122+O125)</f>
        <v>0</v>
      </c>
      <c r="P126" s="88"/>
      <c r="Q126" s="87">
        <f t="shared" ref="Q126" si="17">SUM(Q122+Q125)</f>
        <v>0</v>
      </c>
      <c r="R126" s="88"/>
      <c r="S126" s="87">
        <f t="shared" ref="S126" si="18">SUM(S122+S125)</f>
        <v>0</v>
      </c>
      <c r="T126" s="88"/>
      <c r="U126" s="87">
        <f t="shared" ref="U126" si="19">SUM(U122+U125)</f>
        <v>0</v>
      </c>
      <c r="V126" s="88"/>
    </row>
    <row r="127" spans="2:22" x14ac:dyDescent="0.35">
      <c r="B127" s="30"/>
      <c r="C127" s="30"/>
    </row>
    <row r="128" spans="2:22" ht="28.25" customHeight="1" x14ac:dyDescent="0.35">
      <c r="B128" s="79" t="s">
        <v>33</v>
      </c>
      <c r="C128" s="79"/>
      <c r="D128" s="79"/>
      <c r="E128" s="79"/>
      <c r="F128" s="79"/>
      <c r="G128" s="143">
        <f>SUM(G126:V126)</f>
        <v>0</v>
      </c>
      <c r="H128" s="143"/>
      <c r="I128" s="143"/>
      <c r="J128" s="143"/>
    </row>
    <row r="129" spans="2:22" x14ac:dyDescent="0.35">
      <c r="B129" s="30"/>
      <c r="C129" s="30"/>
    </row>
    <row r="130" spans="2:22" ht="22.5" customHeight="1" x14ac:dyDescent="0.35">
      <c r="B130" s="15" t="s">
        <v>34</v>
      </c>
    </row>
    <row r="131" spans="2:22" ht="17.25" customHeight="1" x14ac:dyDescent="0.35">
      <c r="B131" s="16" t="s">
        <v>35</v>
      </c>
    </row>
    <row r="132" spans="2:22" ht="17.25" customHeight="1" x14ac:dyDescent="0.35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 x14ac:dyDescent="0.35"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2"/>
    </row>
    <row r="134" spans="2:22" x14ac:dyDescent="0.35">
      <c r="B134" s="58"/>
      <c r="C134" s="58"/>
    </row>
    <row r="135" spans="2:22" x14ac:dyDescent="0.35">
      <c r="B135" s="30"/>
      <c r="C135" s="30"/>
    </row>
    <row r="136" spans="2:22" ht="18.5" x14ac:dyDescent="0.35">
      <c r="B136" s="13" t="s">
        <v>146</v>
      </c>
    </row>
    <row r="137" spans="2:22" ht="19.5" customHeight="1" x14ac:dyDescent="0.35">
      <c r="B137" s="84" t="s">
        <v>132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spans="2:22" ht="34.5" customHeight="1" x14ac:dyDescent="0.35">
      <c r="B138" s="79" t="s">
        <v>36</v>
      </c>
      <c r="C138" s="79"/>
      <c r="D138" s="79"/>
      <c r="E138" s="79" t="s">
        <v>133</v>
      </c>
      <c r="F138" s="79"/>
      <c r="G138" s="79" t="s">
        <v>37</v>
      </c>
      <c r="H138" s="79"/>
      <c r="I138" s="79"/>
      <c r="J138" s="79"/>
      <c r="K138" s="79" t="s">
        <v>38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2:22" ht="30" customHeight="1" x14ac:dyDescent="0.35">
      <c r="B139" s="93" t="s">
        <v>82</v>
      </c>
      <c r="C139" s="93"/>
      <c r="D139" s="93"/>
      <c r="E139" s="98"/>
      <c r="F139" s="98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spans="2:22" ht="30" customHeight="1" x14ac:dyDescent="0.35">
      <c r="B140" s="93" t="s">
        <v>82</v>
      </c>
      <c r="C140" s="93"/>
      <c r="D140" s="93"/>
      <c r="E140" s="161"/>
      <c r="F140" s="161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spans="2:22" ht="30" customHeight="1" x14ac:dyDescent="0.35">
      <c r="B141" s="93" t="s">
        <v>82</v>
      </c>
      <c r="C141" s="93"/>
      <c r="D141" s="93"/>
      <c r="E141" s="161"/>
      <c r="F141" s="161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</row>
    <row r="142" spans="2:22" x14ac:dyDescent="0.35">
      <c r="B142" s="144" t="s">
        <v>129</v>
      </c>
      <c r="C142" s="144"/>
      <c r="D142" s="144"/>
      <c r="E142" s="145">
        <f>SUM(E139:F141)</f>
        <v>0</v>
      </c>
      <c r="F142" s="145"/>
    </row>
    <row r="143" spans="2:22" x14ac:dyDescent="0.35">
      <c r="B143" s="30"/>
      <c r="C143" s="30"/>
    </row>
    <row r="144" spans="2:22" ht="18.5" x14ac:dyDescent="0.35">
      <c r="B144" s="13" t="s">
        <v>147</v>
      </c>
    </row>
    <row r="145" spans="2:26" ht="66" customHeight="1" x14ac:dyDescent="0.35">
      <c r="B145" s="105" t="s">
        <v>39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2:26" ht="21" customHeight="1" x14ac:dyDescent="0.35">
      <c r="B146" s="17" t="s">
        <v>40</v>
      </c>
    </row>
    <row r="147" spans="2:26" x14ac:dyDescent="0.35">
      <c r="B147" s="108" t="s">
        <v>41</v>
      </c>
      <c r="C147" s="108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2:26" x14ac:dyDescent="0.3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6" ht="15" customHeight="1" x14ac:dyDescent="0.35">
      <c r="B149" s="109" t="s">
        <v>42</v>
      </c>
      <c r="C149" s="110"/>
      <c r="D149" s="110"/>
      <c r="E149" s="111"/>
      <c r="F149" s="115" t="s">
        <v>43</v>
      </c>
      <c r="G149" s="115" t="s">
        <v>44</v>
      </c>
      <c r="H149" s="106">
        <f>D147</f>
        <v>2021</v>
      </c>
      <c r="I149" s="107"/>
      <c r="J149" s="106">
        <f>H149+1</f>
        <v>2022</v>
      </c>
      <c r="K149" s="107"/>
      <c r="L149" s="106">
        <f t="shared" ref="L149" si="20">J149+1</f>
        <v>2023</v>
      </c>
      <c r="M149" s="107"/>
      <c r="N149" s="106">
        <f t="shared" ref="N149" si="21">L149+1</f>
        <v>2024</v>
      </c>
      <c r="O149" s="107"/>
      <c r="P149" s="106">
        <f t="shared" ref="P149" si="22">N149+1</f>
        <v>2025</v>
      </c>
      <c r="Q149" s="107"/>
      <c r="R149" s="106">
        <f t="shared" ref="R149" si="23">P149+1</f>
        <v>2026</v>
      </c>
      <c r="S149" s="107"/>
      <c r="T149" s="106">
        <f t="shared" ref="T149" si="24">R149+1</f>
        <v>2027</v>
      </c>
      <c r="U149" s="107"/>
      <c r="V149" s="20">
        <f>T149+1</f>
        <v>2028</v>
      </c>
    </row>
    <row r="150" spans="2:26" ht="15" customHeight="1" x14ac:dyDescent="0.35">
      <c r="B150" s="112"/>
      <c r="C150" s="113"/>
      <c r="D150" s="113"/>
      <c r="E150" s="114"/>
      <c r="F150" s="116"/>
      <c r="G150" s="116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x14ac:dyDescent="0.35">
      <c r="B151" s="22" t="s">
        <v>47</v>
      </c>
      <c r="C151" s="100"/>
      <c r="D151" s="101"/>
      <c r="E151" s="102"/>
      <c r="F151" s="23"/>
      <c r="G151" s="23"/>
      <c r="H151" s="24">
        <f t="shared" ref="H151:V166" si="25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x14ac:dyDescent="0.35">
      <c r="B152" s="22" t="s">
        <v>48</v>
      </c>
      <c r="C152" s="100"/>
      <c r="D152" s="101"/>
      <c r="E152" s="102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t="shared" ref="Y152:Z165" si="26">IF(F152="","",VLOOKUP(F152,$W$151:$X$165,2,FALSE))</f>
        <v/>
      </c>
      <c r="Z152" s="25" t="str">
        <f t="shared" si="26"/>
        <v/>
      </c>
    </row>
    <row r="153" spans="2:26" x14ac:dyDescent="0.35">
      <c r="B153" s="22" t="s">
        <v>49</v>
      </c>
      <c r="C153" s="100"/>
      <c r="D153" s="101"/>
      <c r="E153" s="102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x14ac:dyDescent="0.35">
      <c r="B154" s="22" t="s">
        <v>50</v>
      </c>
      <c r="C154" s="100"/>
      <c r="D154" s="101"/>
      <c r="E154" s="102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x14ac:dyDescent="0.35">
      <c r="B155" s="22" t="s">
        <v>51</v>
      </c>
      <c r="C155" s="100"/>
      <c r="D155" s="101"/>
      <c r="E155" s="102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x14ac:dyDescent="0.35">
      <c r="B156" s="22" t="s">
        <v>52</v>
      </c>
      <c r="C156" s="100"/>
      <c r="D156" s="101"/>
      <c r="E156" s="102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x14ac:dyDescent="0.35">
      <c r="B157" s="22" t="s">
        <v>53</v>
      </c>
      <c r="C157" s="100"/>
      <c r="D157" s="101"/>
      <c r="E157" s="102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x14ac:dyDescent="0.35">
      <c r="B158" s="22" t="s">
        <v>54</v>
      </c>
      <c r="C158" s="100"/>
      <c r="D158" s="101"/>
      <c r="E158" s="102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x14ac:dyDescent="0.35">
      <c r="B159" s="22" t="s">
        <v>55</v>
      </c>
      <c r="C159" s="100"/>
      <c r="D159" s="101"/>
      <c r="E159" s="102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x14ac:dyDescent="0.35">
      <c r="B160" s="22" t="s">
        <v>56</v>
      </c>
      <c r="C160" s="100"/>
      <c r="D160" s="101"/>
      <c r="E160" s="102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x14ac:dyDescent="0.35">
      <c r="B161" s="22" t="s">
        <v>57</v>
      </c>
      <c r="C161" s="100"/>
      <c r="D161" s="101"/>
      <c r="E161" s="102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x14ac:dyDescent="0.35">
      <c r="B162" s="22" t="s">
        <v>58</v>
      </c>
      <c r="C162" s="100"/>
      <c r="D162" s="101"/>
      <c r="E162" s="102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x14ac:dyDescent="0.35">
      <c r="B163" s="22" t="s">
        <v>59</v>
      </c>
      <c r="C163" s="100"/>
      <c r="D163" s="101"/>
      <c r="E163" s="102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x14ac:dyDescent="0.35">
      <c r="B164" s="22" t="s">
        <v>60</v>
      </c>
      <c r="C164" s="100"/>
      <c r="D164" s="101"/>
      <c r="E164" s="102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x14ac:dyDescent="0.35">
      <c r="B165" s="22" t="s">
        <v>61</v>
      </c>
      <c r="C165" s="100"/>
      <c r="D165" s="101"/>
      <c r="E165" s="102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6" x14ac:dyDescent="0.35">
      <c r="B166" s="22" t="s">
        <v>62</v>
      </c>
      <c r="C166" s="100"/>
      <c r="D166" s="101"/>
      <c r="E166" s="102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6" x14ac:dyDescent="0.35">
      <c r="B167" s="22" t="s">
        <v>63</v>
      </c>
      <c r="C167" s="100"/>
      <c r="D167" s="101"/>
      <c r="E167" s="102"/>
      <c r="F167" s="23"/>
      <c r="G167" s="23"/>
      <c r="H167" s="24">
        <f t="shared" ref="H167:V170" si="27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6" x14ac:dyDescent="0.35">
      <c r="B168" s="22" t="s">
        <v>64</v>
      </c>
      <c r="C168" s="100"/>
      <c r="D168" s="101"/>
      <c r="E168" s="102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6" x14ac:dyDescent="0.35">
      <c r="B169" s="22" t="s">
        <v>65</v>
      </c>
      <c r="C169" s="100"/>
      <c r="D169" s="101"/>
      <c r="E169" s="102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6" x14ac:dyDescent="0.35">
      <c r="B170" s="22" t="s">
        <v>66</v>
      </c>
      <c r="C170" s="100"/>
      <c r="D170" s="101"/>
      <c r="E170" s="102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26" x14ac:dyDescent="0.35">
      <c r="B171" s="58"/>
      <c r="C171" s="58"/>
    </row>
    <row r="172" spans="2:26" x14ac:dyDescent="0.35">
      <c r="B172" s="30"/>
      <c r="C172" s="30"/>
    </row>
    <row r="173" spans="2:26" ht="18.5" x14ac:dyDescent="0.35">
      <c r="B173" s="13" t="s">
        <v>148</v>
      </c>
    </row>
    <row r="174" spans="2:26" x14ac:dyDescent="0.35">
      <c r="B174" s="84" t="s">
        <v>100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</row>
    <row r="175" spans="2:26" ht="20.25" customHeight="1" x14ac:dyDescent="0.35">
      <c r="B175" s="9" t="s">
        <v>2</v>
      </c>
      <c r="H175" s="10"/>
      <c r="V175" s="11" t="str">
        <f>CONCATENATE("Napsáno ",LEN(B176)," z 900 znaků")</f>
        <v>Napsáno 0 z 900 znaků</v>
      </c>
    </row>
    <row r="176" spans="2:26" ht="150" customHeight="1" x14ac:dyDescent="0.35"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2"/>
    </row>
    <row r="177" spans="2:24" x14ac:dyDescent="0.35">
      <c r="B177" s="58"/>
      <c r="C177" s="58"/>
    </row>
    <row r="178" spans="2:24" x14ac:dyDescent="0.35">
      <c r="B178" s="30"/>
      <c r="C178" s="30"/>
    </row>
    <row r="179" spans="2:24" ht="18.5" x14ac:dyDescent="0.35">
      <c r="B179" s="13" t="s">
        <v>149</v>
      </c>
    </row>
    <row r="180" spans="2:24" ht="36" customHeight="1" x14ac:dyDescent="0.35">
      <c r="B180" s="84" t="s">
        <v>67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2:24" ht="20.25" customHeight="1" x14ac:dyDescent="0.35">
      <c r="B181" s="9" t="s">
        <v>2</v>
      </c>
      <c r="H181" s="10"/>
      <c r="V181" s="11" t="str">
        <f>CONCATENATE("Napsáno ",LEN(B182)," z 900 znaků")</f>
        <v>Napsáno 0 z 900 znaků</v>
      </c>
    </row>
    <row r="182" spans="2:24" ht="150" customHeight="1" x14ac:dyDescent="0.35"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2"/>
    </row>
    <row r="183" spans="2:24" x14ac:dyDescent="0.35">
      <c r="B183" s="130"/>
      <c r="C183" s="130"/>
    </row>
    <row r="185" spans="2:24" ht="18.5" x14ac:dyDescent="0.35">
      <c r="B185" s="13" t="s">
        <v>150</v>
      </c>
    </row>
    <row r="186" spans="2:24" ht="33.75" customHeight="1" x14ac:dyDescent="0.35">
      <c r="B186" s="84" t="s">
        <v>68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</row>
    <row r="187" spans="2:24" ht="18.75" customHeight="1" x14ac:dyDescent="0.35">
      <c r="B187" s="9" t="s">
        <v>2</v>
      </c>
      <c r="H187" s="10"/>
      <c r="V187" s="11" t="str">
        <f>CONCATENATE("Napsáno ",LEN(B188)," z 900 znaků")</f>
        <v>Napsáno 0 z 900 znaků</v>
      </c>
    </row>
    <row r="188" spans="2:24" ht="150" customHeight="1" x14ac:dyDescent="0.35"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2"/>
    </row>
    <row r="190" spans="2:24" x14ac:dyDescent="0.35">
      <c r="B190" s="103" t="s">
        <v>81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 x14ac:dyDescent="0.35">
      <c r="B191" s="79" t="s">
        <v>14</v>
      </c>
      <c r="C191" s="79"/>
      <c r="D191" s="79"/>
      <c r="E191" s="79" t="s">
        <v>15</v>
      </c>
      <c r="F191" s="79"/>
      <c r="G191" s="79" t="s">
        <v>16</v>
      </c>
      <c r="H191" s="79"/>
      <c r="I191" s="79" t="s">
        <v>17</v>
      </c>
      <c r="J191" s="79"/>
      <c r="K191" s="79" t="s">
        <v>18</v>
      </c>
      <c r="L191" s="79"/>
      <c r="M191" s="79" t="s">
        <v>19</v>
      </c>
      <c r="N191" s="79"/>
      <c r="O191" s="79" t="s">
        <v>20</v>
      </c>
      <c r="P191" s="79"/>
      <c r="Q191" s="119"/>
      <c r="R191" s="119"/>
      <c r="S191" s="117"/>
      <c r="T191" s="117"/>
      <c r="U191" s="117"/>
      <c r="V191" s="117"/>
      <c r="W191" s="117"/>
      <c r="X191" s="117"/>
    </row>
    <row r="192" spans="2:24" ht="30" customHeight="1" x14ac:dyDescent="0.35">
      <c r="B192" s="122" t="s">
        <v>75</v>
      </c>
      <c r="C192" s="120" t="s">
        <v>74</v>
      </c>
      <c r="D192" s="121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17"/>
      <c r="R192" s="117"/>
      <c r="S192" s="117"/>
      <c r="T192" s="117"/>
      <c r="U192" s="118"/>
      <c r="V192" s="118"/>
      <c r="W192" s="162"/>
      <c r="X192" s="162"/>
    </row>
    <row r="193" spans="2:24" ht="30" customHeight="1" x14ac:dyDescent="0.35">
      <c r="B193" s="122"/>
      <c r="C193" s="120" t="s">
        <v>73</v>
      </c>
      <c r="D193" s="121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119"/>
      <c r="R193" s="119"/>
      <c r="S193" s="117"/>
      <c r="T193" s="117"/>
      <c r="U193" s="118"/>
      <c r="V193" s="118"/>
      <c r="W193" s="162"/>
      <c r="X193" s="162"/>
    </row>
    <row r="194" spans="2:24" ht="30" customHeight="1" x14ac:dyDescent="0.35">
      <c r="B194" s="122"/>
      <c r="C194" s="124" t="s">
        <v>76</v>
      </c>
      <c r="D194" s="124"/>
      <c r="E194" s="125">
        <f>SUM(E192:F193)</f>
        <v>0</v>
      </c>
      <c r="F194" s="125"/>
      <c r="G194" s="125">
        <f>SUM(G192:H193)</f>
        <v>0</v>
      </c>
      <c r="H194" s="125"/>
      <c r="I194" s="125">
        <f>SUM(I192:J193)</f>
        <v>0</v>
      </c>
      <c r="J194" s="125"/>
      <c r="K194" s="125">
        <f>SUM(K192:L193)</f>
        <v>0</v>
      </c>
      <c r="L194" s="125"/>
      <c r="M194" s="125">
        <f>SUM(M192:N193)</f>
        <v>0</v>
      </c>
      <c r="N194" s="125"/>
      <c r="O194" s="125">
        <f>SUM(O192:P193)</f>
        <v>0</v>
      </c>
      <c r="P194" s="125"/>
      <c r="Q194" s="117"/>
      <c r="R194" s="117"/>
      <c r="S194" s="117"/>
      <c r="T194" s="117"/>
      <c r="U194" s="126"/>
      <c r="V194" s="126"/>
      <c r="W194" s="163"/>
      <c r="X194" s="163"/>
    </row>
    <row r="195" spans="2:24" ht="30" customHeight="1" x14ac:dyDescent="0.35">
      <c r="B195" s="122" t="s">
        <v>89</v>
      </c>
      <c r="C195" s="123" t="s">
        <v>77</v>
      </c>
      <c r="D195" s="123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18"/>
      <c r="R195" s="118"/>
      <c r="S195" s="118"/>
      <c r="T195" s="118"/>
      <c r="U195" s="118"/>
      <c r="V195" s="118"/>
      <c r="W195" s="162"/>
      <c r="X195" s="162"/>
    </row>
    <row r="196" spans="2:24" ht="30" customHeight="1" x14ac:dyDescent="0.35">
      <c r="B196" s="122"/>
      <c r="C196" s="123" t="s">
        <v>78</v>
      </c>
      <c r="D196" s="123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118"/>
      <c r="R196" s="118"/>
      <c r="S196" s="118"/>
      <c r="T196" s="118"/>
      <c r="U196" s="118"/>
      <c r="V196" s="118"/>
      <c r="W196" s="162"/>
      <c r="X196" s="162"/>
    </row>
    <row r="197" spans="2:24" ht="30" customHeight="1" x14ac:dyDescent="0.35">
      <c r="B197" s="122"/>
      <c r="C197" s="124" t="s">
        <v>79</v>
      </c>
      <c r="D197" s="124"/>
      <c r="E197" s="125">
        <f>SUM(E195:F196)</f>
        <v>0</v>
      </c>
      <c r="F197" s="125"/>
      <c r="G197" s="125">
        <f t="shared" ref="G197" si="28">SUM(G195:H196)</f>
        <v>0</v>
      </c>
      <c r="H197" s="125"/>
      <c r="I197" s="125">
        <f t="shared" ref="I197" si="29">SUM(I195:J196)</f>
        <v>0</v>
      </c>
      <c r="J197" s="125"/>
      <c r="K197" s="125">
        <f t="shared" ref="K197" si="30">SUM(K195:L196)</f>
        <v>0</v>
      </c>
      <c r="L197" s="125"/>
      <c r="M197" s="125">
        <f t="shared" ref="M197" si="31">SUM(M195:N196)</f>
        <v>0</v>
      </c>
      <c r="N197" s="125"/>
      <c r="O197" s="125">
        <f t="shared" ref="O197" si="32">SUM(O195:P196)</f>
        <v>0</v>
      </c>
      <c r="P197" s="125"/>
      <c r="Q197" s="126"/>
      <c r="R197" s="126"/>
      <c r="S197" s="126"/>
      <c r="T197" s="126"/>
      <c r="U197" s="126"/>
      <c r="V197" s="126"/>
      <c r="W197" s="163"/>
      <c r="X197" s="163"/>
    </row>
    <row r="198" spans="2:24" ht="30" customHeight="1" x14ac:dyDescent="0.35">
      <c r="B198" s="79" t="s">
        <v>80</v>
      </c>
      <c r="C198" s="79"/>
      <c r="D198" s="79"/>
      <c r="E198" s="127">
        <f>E194-E197</f>
        <v>0</v>
      </c>
      <c r="F198" s="127"/>
      <c r="G198" s="127">
        <f t="shared" ref="G198" si="33">G194-G197</f>
        <v>0</v>
      </c>
      <c r="H198" s="127"/>
      <c r="I198" s="127">
        <f t="shared" ref="I198" si="34">I194-I197</f>
        <v>0</v>
      </c>
      <c r="J198" s="127"/>
      <c r="K198" s="127">
        <f t="shared" ref="K198" si="35">K194-K197</f>
        <v>0</v>
      </c>
      <c r="L198" s="127"/>
      <c r="M198" s="127">
        <f t="shared" ref="M198" si="36">M194-M197</f>
        <v>0</v>
      </c>
      <c r="N198" s="127"/>
      <c r="O198" s="127">
        <f t="shared" ref="O198" si="37">O194-O197</f>
        <v>0</v>
      </c>
      <c r="P198" s="127"/>
      <c r="Q198" s="119"/>
      <c r="R198" s="119"/>
      <c r="S198" s="128"/>
      <c r="T198" s="128"/>
      <c r="U198" s="128"/>
      <c r="V198" s="128"/>
      <c r="W198" s="164"/>
      <c r="X198" s="164"/>
    </row>
    <row r="199" spans="2:24" x14ac:dyDescent="0.35">
      <c r="B199" s="58"/>
      <c r="C199" s="58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dxfId="15" priority="2" operator="equal">
      <formula>1</formula>
    </cfRule>
  </conditionalFormatting>
  <conditionalFormatting sqref="E142:F142">
    <cfRule type="cellIs" dxfId="14" priority="1" operator="notEqual">
      <formula>1</formula>
    </cfRule>
  </conditionalFormatting>
  <dataValidations count="8">
    <dataValidation type="list" allowBlank="1" showInputMessage="1" showErrorMessage="1" sqref="F151:G151" xr:uid="{00000000-0002-0000-0500-000000000000}">
      <formula1>$W$151:$W$167</formula1>
    </dataValidation>
    <dataValidation type="textLength" operator="lessThanOrEqual" allowBlank="1" showInputMessage="1" showErrorMessage="1" sqref="B101:V101 B105:V105 B109:V109 B113:V113 B133:V133 B188:V188 B182:V182 B176:V176" xr:uid="{00000000-0002-0000-0500-000001000000}">
      <formula1>900</formula1>
    </dataValidation>
    <dataValidation type="textLength" operator="lessThanOrEqual" allowBlank="1" showInputMessage="1" showErrorMessage="1" sqref="B54:V54" xr:uid="{00000000-0002-0000-0500-000002000000}">
      <formula1>450</formula1>
    </dataValidation>
    <dataValidation type="list" allowBlank="1" showInputMessage="1" showErrorMessage="1" sqref="D147" xr:uid="{00000000-0002-0000-0500-000003000000}">
      <formula1>"2018,2019,2020,2021,2022,2023,2024,2025,2026,2027"</formula1>
    </dataValidation>
    <dataValidation type="list" allowBlank="1" showInputMessage="1" showErrorMessage="1" sqref="F152:G170" xr:uid="{00000000-0002-0000-0500-000004000000}">
      <formula1>$W$150:$W$166</formula1>
    </dataValidation>
    <dataValidation type="textLength" allowBlank="1" showInputMessage="1" showErrorMessage="1" sqref="B61:V61 B70:V70 C79:V79 B84:B86 C82:U82 C84:V84 B89:B91 C89:V89 B93 B79:B81" xr:uid="{00000000-0002-0000-0500-000005000000}">
      <formula1>0</formula1>
      <formula2>3600</formula2>
    </dataValidation>
    <dataValidation type="textLength" allowBlank="1" showInputMessage="1" showErrorMessage="1" sqref="B47 B41 B88:V88 B83:V83 B78:V78" xr:uid="{00000000-0002-0000-0500-000006000000}">
      <formula1>0</formula1>
      <formula2>900</formula2>
    </dataValidation>
    <dataValidation type="textLength" allowBlank="1" showInputMessage="1" showErrorMessage="1" sqref="B64:V64" xr:uid="{00000000-0002-0000-0500-000007000000}">
      <formula1>0</formula1>
      <formula2>600</formula2>
    </dataValidation>
  </dataValidations>
  <hyperlinks>
    <hyperlink ref="B1" location="'Partner 3'!$A$2" display="Nahoru" xr:uid="{00000000-0004-0000-0500-000000000000}"/>
    <hyperlink ref="P6" location="'Partner 3'!$A$23" display="1. Základní údaje" xr:uid="{00000000-0004-0000-0500-000001000000}"/>
    <hyperlink ref="P7" location="'Partner 3'!$A$33" display="2. Tématické zaměření projektu dle FST " xr:uid="{00000000-0004-0000-0500-000002000000}"/>
    <hyperlink ref="P8" location="'Partner 3'!$A$38" display="3. Stručný popis projektu – abstrakt " xr:uid="{00000000-0004-0000-0500-000003000000}"/>
    <hyperlink ref="P9" location="'Partner 3'!$A$44" display="4. Aktuální připravenost projektového záměru" xr:uid="{00000000-0004-0000-0500-000004000000}"/>
    <hyperlink ref="P10" location="'Partner 3'!$A$50" display="5. Profil subjektu" xr:uid="{00000000-0004-0000-0500-000005000000}"/>
    <hyperlink ref="P11" location="'Partner 3'!$A$57" display="6. Identifikace cílů, přínosů a dopadů projektu" xr:uid="{00000000-0004-0000-0500-000006000000}"/>
    <hyperlink ref="P12" location="'Partner 3'!$A$67" display="7. Charakteristika věcné části projektu " xr:uid="{00000000-0004-0000-0500-000007000000}"/>
    <hyperlink ref="P13" location="'Partner 3'!$A$73" display="8. Transformační potenciál projektu" xr:uid="{00000000-0004-0000-0500-000008000000}"/>
    <hyperlink ref="P14" location="'Partner 3'!$A$96" display="9. Popis stavebně-technického řešení" xr:uid="{00000000-0004-0000-0500-000009000000}"/>
    <hyperlink ref="P15" location="'Partner 3'!$A$116" display="10. Celkové náklady projektu " xr:uid="{00000000-0004-0000-0500-00000A000000}"/>
    <hyperlink ref="P16" location="'Partner 3'!$A$136" display="11. Spolufinancování" xr:uid="{00000000-0004-0000-0500-00000B000000}"/>
    <hyperlink ref="P17" location="'Partner 3'!$A$144" display="12. Harmonogram projektu " xr:uid="{00000000-0004-0000-0500-00000C000000}"/>
    <hyperlink ref="P18" location="'Partner 3'!$A$173" display="13. Zkušenosti v oblasti řízení projektu" xr:uid="{00000000-0004-0000-0500-00000D000000}"/>
    <hyperlink ref="P19" location="'Partner 3'!$A$179" display="14. Analýza rizik a varianty řešení" xr:uid="{00000000-0004-0000-0500-00000E000000}"/>
    <hyperlink ref="P20" location="'Partner 3'!$A$185" display="15. Finanční a věcná udržitelnost projektu" xr:uid="{00000000-0004-0000-0500-00000F000000}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500-000008000000}">
          <x14:formula1>
            <xm:f>temp!A1:A12</xm:f>
          </x14:formula1>
          <xm:sqref>B35:V35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B1:Z199"/>
  <sheetViews>
    <sheetView tabSelected="1" zoomScale="80" zoomScaleNormal="80" workbookViewId="0">
      <pane ySplit="1" topLeftCell="A2" activePane="bottomLeft" state="frozen"/>
      <selection pane="bottomLeft" activeCell="B10" sqref="B10:M20"/>
    </sheetView>
  </sheetViews>
  <sheetFormatPr defaultColWidth="9.1796875" defaultRowHeight="14.5" x14ac:dyDescent="0.35"/>
  <cols>
    <col min="1" max="1" width="4.1796875" style="1" customWidth="1"/>
    <col min="2" max="2" width="4" style="1" customWidth="1"/>
    <col min="3" max="3" width="9.6328125" style="1" customWidth="1"/>
    <col min="4" max="4" width="10.81640625" style="1" customWidth="1"/>
    <col min="5" max="22" width="9.6328125" style="1" customWidth="1"/>
    <col min="23" max="24" width="9.1796875" style="1"/>
    <col min="25" max="25" width="4.36328125" style="1" customWidth="1"/>
    <col min="26" max="26" width="4.81640625" style="1" customWidth="1"/>
    <col min="27" max="16384" width="9.1796875" style="1"/>
  </cols>
  <sheetData>
    <row r="1" spans="2:21" ht="15" customHeight="1" x14ac:dyDescent="0.35">
      <c r="B1" s="38" t="s">
        <v>113</v>
      </c>
    </row>
    <row r="2" spans="2:21" ht="15" customHeight="1" x14ac:dyDescent="0.35"/>
    <row r="3" spans="2:21" ht="15" customHeigh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5">
      <c r="P5" s="4" t="s">
        <v>0</v>
      </c>
    </row>
    <row r="6" spans="2:21" ht="15" customHeight="1" x14ac:dyDescent="0.35">
      <c r="P6" s="40" t="s">
        <v>1</v>
      </c>
      <c r="Q6" s="41"/>
      <c r="R6" s="41"/>
      <c r="S6" s="41"/>
      <c r="T6" s="41"/>
    </row>
    <row r="7" spans="2:21" ht="15" customHeight="1" x14ac:dyDescent="0.35">
      <c r="P7" s="40" t="s">
        <v>94</v>
      </c>
      <c r="Q7" s="41"/>
      <c r="R7" s="41"/>
      <c r="S7" s="41"/>
      <c r="T7" s="41"/>
    </row>
    <row r="8" spans="2:21" ht="15" customHeight="1" x14ac:dyDescent="0.35">
      <c r="P8" s="40" t="s">
        <v>95</v>
      </c>
      <c r="Q8" s="41"/>
      <c r="R8" s="41"/>
      <c r="S8" s="41"/>
      <c r="T8" s="41"/>
    </row>
    <row r="9" spans="2:21" ht="15" customHeight="1" x14ac:dyDescent="0.3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1" ht="15" customHeight="1" x14ac:dyDescent="0.35">
      <c r="B10" s="59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31"/>
      <c r="P10" s="40" t="s">
        <v>101</v>
      </c>
      <c r="Q10" s="41"/>
      <c r="R10" s="41"/>
      <c r="S10" s="41"/>
      <c r="T10" s="41"/>
    </row>
    <row r="11" spans="2:21" ht="15" customHeight="1" x14ac:dyDescent="0.3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31"/>
      <c r="P11" s="40" t="s">
        <v>97</v>
      </c>
      <c r="Q11" s="41"/>
      <c r="R11" s="41"/>
      <c r="S11" s="41"/>
      <c r="T11" s="41"/>
    </row>
    <row r="12" spans="2:21" ht="15" customHeigh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31"/>
      <c r="P12" s="57" t="s">
        <v>98</v>
      </c>
      <c r="Q12" s="58"/>
      <c r="R12" s="58"/>
      <c r="S12" s="58"/>
      <c r="T12" s="58"/>
    </row>
    <row r="13" spans="2:21" ht="15" customHeight="1" x14ac:dyDescent="0.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31"/>
      <c r="P13" s="52" t="s">
        <v>134</v>
      </c>
    </row>
    <row r="14" spans="2:21" ht="15" customHeight="1" x14ac:dyDescent="0.3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31"/>
      <c r="P14" s="57" t="s">
        <v>144</v>
      </c>
      <c r="Q14" s="58"/>
      <c r="R14" s="58"/>
      <c r="S14" s="58"/>
      <c r="T14" s="58"/>
    </row>
    <row r="15" spans="2:21" ht="15" customHeight="1" x14ac:dyDescent="0.3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31"/>
      <c r="P15" s="57" t="s">
        <v>145</v>
      </c>
      <c r="Q15" s="58"/>
      <c r="R15" s="58"/>
      <c r="S15" s="58"/>
      <c r="T15" s="58"/>
    </row>
    <row r="16" spans="2:21" ht="15" customHeight="1" x14ac:dyDescent="0.3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31"/>
      <c r="P16" s="57" t="s">
        <v>146</v>
      </c>
      <c r="Q16" s="58"/>
      <c r="R16" s="58"/>
      <c r="S16" s="58"/>
      <c r="T16" s="58"/>
    </row>
    <row r="17" spans="2:22" ht="15" customHeight="1" x14ac:dyDescent="0.3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31"/>
      <c r="P17" s="57" t="s">
        <v>147</v>
      </c>
      <c r="Q17" s="58"/>
      <c r="R17" s="58"/>
      <c r="S17" s="58"/>
      <c r="T17" s="58"/>
    </row>
    <row r="18" spans="2:22" ht="15" customHeight="1" x14ac:dyDescent="0.3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31"/>
      <c r="P18" s="57" t="s">
        <v>148</v>
      </c>
      <c r="Q18" s="58"/>
      <c r="R18" s="58"/>
      <c r="S18" s="58"/>
      <c r="T18" s="58"/>
    </row>
    <row r="19" spans="2:22" ht="15" customHeight="1" x14ac:dyDescent="0.3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31"/>
      <c r="P19" s="57" t="s">
        <v>149</v>
      </c>
      <c r="Q19" s="58"/>
      <c r="R19" s="58"/>
      <c r="S19" s="58"/>
      <c r="T19" s="58"/>
    </row>
    <row r="20" spans="2:22" ht="15" customHeight="1" x14ac:dyDescent="0.3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31"/>
      <c r="P20" s="57" t="s">
        <v>150</v>
      </c>
      <c r="Q20" s="58"/>
      <c r="R20" s="58"/>
      <c r="S20" s="58"/>
      <c r="T20" s="58"/>
    </row>
    <row r="21" spans="2:22" ht="15" customHeight="1" x14ac:dyDescent="0.3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3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5" x14ac:dyDescent="0.45">
      <c r="B23" s="5" t="s">
        <v>1</v>
      </c>
    </row>
    <row r="24" spans="2:22" ht="24" customHeight="1" x14ac:dyDescent="0.35">
      <c r="B24" s="154" t="s">
        <v>90</v>
      </c>
      <c r="C24" s="155"/>
      <c r="D24" s="155"/>
      <c r="E24" s="155"/>
      <c r="F24" s="155"/>
      <c r="G24" s="156"/>
      <c r="H24" s="157"/>
      <c r="I24" s="158"/>
      <c r="J24" s="158"/>
      <c r="K24" s="158"/>
      <c r="L24" s="158"/>
      <c r="M24" s="158"/>
      <c r="N24" s="158"/>
      <c r="O24" s="159"/>
      <c r="P24" s="159"/>
      <c r="Q24" s="159"/>
      <c r="R24" s="159"/>
      <c r="S24" s="159"/>
      <c r="T24" s="159"/>
      <c r="U24" s="159"/>
      <c r="V24" s="160"/>
    </row>
    <row r="25" spans="2:22" ht="24" customHeight="1" x14ac:dyDescent="0.35">
      <c r="B25" s="154" t="s">
        <v>83</v>
      </c>
      <c r="C25" s="155"/>
      <c r="D25" s="155"/>
      <c r="E25" s="155"/>
      <c r="F25" s="155"/>
      <c r="G25" s="156"/>
      <c r="H25" s="157"/>
      <c r="I25" s="158"/>
      <c r="J25" s="158"/>
      <c r="K25" s="158"/>
      <c r="L25" s="158"/>
      <c r="M25" s="158"/>
      <c r="N25" s="158"/>
      <c r="O25" s="159"/>
      <c r="P25" s="159"/>
      <c r="Q25" s="159"/>
      <c r="R25" s="159"/>
      <c r="S25" s="159"/>
      <c r="T25" s="159"/>
      <c r="U25" s="159"/>
      <c r="V25" s="160"/>
    </row>
    <row r="26" spans="2:22" ht="24" customHeight="1" x14ac:dyDescent="0.35">
      <c r="B26" s="154" t="s">
        <v>91</v>
      </c>
      <c r="C26" s="155"/>
      <c r="D26" s="155"/>
      <c r="E26" s="155"/>
      <c r="F26" s="155"/>
      <c r="G26" s="156"/>
      <c r="H26" s="157"/>
      <c r="I26" s="158"/>
      <c r="J26" s="158"/>
      <c r="K26" s="158"/>
      <c r="L26" s="158"/>
      <c r="M26" s="158"/>
      <c r="N26" s="158"/>
      <c r="O26" s="159"/>
      <c r="P26" s="159"/>
      <c r="Q26" s="159"/>
      <c r="R26" s="159"/>
      <c r="S26" s="159"/>
      <c r="T26" s="159"/>
      <c r="U26" s="159"/>
      <c r="V26" s="160"/>
    </row>
    <row r="27" spans="2:22" ht="24" customHeight="1" x14ac:dyDescent="0.35">
      <c r="B27" s="154" t="s">
        <v>128</v>
      </c>
      <c r="C27" s="155"/>
      <c r="D27" s="155"/>
      <c r="E27" s="155"/>
      <c r="F27" s="155"/>
      <c r="G27" s="156"/>
      <c r="H27" s="157"/>
      <c r="I27" s="158"/>
      <c r="J27" s="158"/>
      <c r="K27" s="158"/>
      <c r="L27" s="158"/>
      <c r="M27" s="158"/>
      <c r="N27" s="158"/>
      <c r="O27" s="159"/>
      <c r="P27" s="159"/>
      <c r="Q27" s="159"/>
      <c r="R27" s="159"/>
      <c r="S27" s="159"/>
      <c r="T27" s="159"/>
      <c r="U27" s="159"/>
      <c r="V27" s="160"/>
    </row>
    <row r="28" spans="2:22" ht="24" customHeight="1" x14ac:dyDescent="0.35">
      <c r="B28" s="154" t="s">
        <v>92</v>
      </c>
      <c r="C28" s="155"/>
      <c r="D28" s="155"/>
      <c r="E28" s="155"/>
      <c r="F28" s="155"/>
      <c r="G28" s="156"/>
      <c r="H28" s="157"/>
      <c r="I28" s="158"/>
      <c r="J28" s="158"/>
      <c r="K28" s="158"/>
      <c r="L28" s="158"/>
      <c r="M28" s="158"/>
      <c r="N28" s="158"/>
      <c r="O28" s="159"/>
      <c r="P28" s="159"/>
      <c r="Q28" s="159"/>
      <c r="R28" s="159"/>
      <c r="S28" s="159"/>
      <c r="T28" s="159"/>
      <c r="U28" s="159"/>
      <c r="V28" s="160"/>
    </row>
    <row r="29" spans="2:22" ht="24" customHeight="1" x14ac:dyDescent="0.35">
      <c r="B29" s="154" t="s">
        <v>93</v>
      </c>
      <c r="C29" s="155"/>
      <c r="D29" s="155"/>
      <c r="E29" s="155"/>
      <c r="F29" s="155"/>
      <c r="G29" s="156"/>
      <c r="H29" s="157"/>
      <c r="I29" s="158"/>
      <c r="J29" s="158"/>
      <c r="K29" s="158"/>
      <c r="L29" s="158"/>
      <c r="M29" s="158"/>
      <c r="N29" s="158"/>
      <c r="O29" s="159"/>
      <c r="P29" s="159"/>
      <c r="Q29" s="159"/>
      <c r="R29" s="159"/>
      <c r="S29" s="159"/>
      <c r="T29" s="159"/>
      <c r="U29" s="159"/>
      <c r="V29" s="160"/>
    </row>
    <row r="30" spans="2:22" ht="24" customHeight="1" x14ac:dyDescent="0.35">
      <c r="B30" s="154" t="s">
        <v>86</v>
      </c>
      <c r="C30" s="155"/>
      <c r="D30" s="155"/>
      <c r="E30" s="155"/>
      <c r="F30" s="155"/>
      <c r="G30" s="156"/>
      <c r="H30" s="157"/>
      <c r="I30" s="158"/>
      <c r="J30" s="158"/>
      <c r="K30" s="158"/>
      <c r="L30" s="158"/>
      <c r="M30" s="158"/>
      <c r="N30" s="158"/>
      <c r="O30" s="159"/>
      <c r="P30" s="159"/>
      <c r="Q30" s="159"/>
      <c r="R30" s="159"/>
      <c r="S30" s="159"/>
      <c r="T30" s="159"/>
      <c r="U30" s="159"/>
      <c r="V30" s="160"/>
    </row>
    <row r="31" spans="2:22" ht="15" customHeight="1" x14ac:dyDescent="0.35">
      <c r="B31" s="30"/>
      <c r="C31" s="30"/>
      <c r="M31" s="6"/>
    </row>
    <row r="32" spans="2:22" ht="15" customHeight="1" x14ac:dyDescent="0.35">
      <c r="B32" s="30"/>
      <c r="C32" s="30"/>
      <c r="M32" s="6"/>
    </row>
    <row r="33" spans="2:22" ht="15" customHeight="1" x14ac:dyDescent="0.45">
      <c r="B33" s="7" t="s">
        <v>94</v>
      </c>
      <c r="M33" s="6"/>
    </row>
    <row r="34" spans="2:22" ht="18.5" customHeight="1" x14ac:dyDescent="0.35">
      <c r="B34" s="56" t="s">
        <v>87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 ht="40.25" customHeight="1" x14ac:dyDescent="0.3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</row>
    <row r="36" spans="2:22" ht="15" customHeight="1" x14ac:dyDescent="0.35">
      <c r="B36" s="58"/>
      <c r="C36" s="58"/>
      <c r="E36" s="130"/>
      <c r="F36" s="130"/>
      <c r="M36" s="6"/>
    </row>
    <row r="37" spans="2:22" x14ac:dyDescent="0.35">
      <c r="B37" s="30"/>
      <c r="C37" s="30"/>
    </row>
    <row r="38" spans="2:22" ht="20.25" customHeight="1" x14ac:dyDescent="0.45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25" customHeight="1" x14ac:dyDescent="0.35">
      <c r="B39" s="56" t="s">
        <v>69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2:22" ht="25" customHeight="1" x14ac:dyDescent="0.3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100" customHeight="1" x14ac:dyDescent="0.35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</row>
    <row r="42" spans="2:22" x14ac:dyDescent="0.35">
      <c r="B42" s="58"/>
      <c r="C42" s="58"/>
    </row>
    <row r="43" spans="2:22" x14ac:dyDescent="0.35">
      <c r="B43" s="30"/>
      <c r="C43" s="30"/>
    </row>
    <row r="44" spans="2:22" ht="18.5" x14ac:dyDescent="0.35">
      <c r="B44" s="13" t="s">
        <v>96</v>
      </c>
    </row>
    <row r="45" spans="2:22" x14ac:dyDescent="0.35">
      <c r="B45" s="14" t="s">
        <v>3</v>
      </c>
    </row>
    <row r="46" spans="2:22" ht="25" customHeight="1" x14ac:dyDescent="0.3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100" customHeight="1" x14ac:dyDescent="0.35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</row>
    <row r="48" spans="2:22" x14ac:dyDescent="0.35">
      <c r="B48" s="58"/>
      <c r="C48" s="58"/>
    </row>
    <row r="49" spans="2:22" x14ac:dyDescent="0.35">
      <c r="B49" s="30"/>
      <c r="C49" s="30"/>
    </row>
    <row r="50" spans="2:22" ht="18.5" x14ac:dyDescent="0.35">
      <c r="B50" s="13" t="s">
        <v>101</v>
      </c>
    </row>
    <row r="51" spans="2:22" ht="36.75" customHeight="1" x14ac:dyDescent="0.35">
      <c r="B51" s="131" t="s">
        <v>106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2:22" ht="18.75" customHeight="1" x14ac:dyDescent="0.35">
      <c r="B52" s="15" t="s">
        <v>102</v>
      </c>
    </row>
    <row r="53" spans="2:22" ht="19.5" customHeight="1" x14ac:dyDescent="0.3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35"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2"/>
    </row>
    <row r="55" spans="2:22" x14ac:dyDescent="0.35">
      <c r="B55" s="58"/>
      <c r="C55" s="58"/>
    </row>
    <row r="56" spans="2:22" x14ac:dyDescent="0.35">
      <c r="B56" s="30"/>
      <c r="C56" s="30"/>
    </row>
    <row r="57" spans="2:22" ht="18.5" x14ac:dyDescent="0.35">
      <c r="B57" s="13" t="s">
        <v>97</v>
      </c>
    </row>
    <row r="58" spans="2:22" ht="40.25" customHeight="1" x14ac:dyDescent="0.35">
      <c r="B58" s="129" t="s">
        <v>70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</row>
    <row r="59" spans="2:22" ht="59.5" customHeight="1" x14ac:dyDescent="0.35">
      <c r="B59" s="129" t="s">
        <v>72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2:22" ht="16.5" customHeight="1" x14ac:dyDescent="0.3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" customHeight="1" x14ac:dyDescent="0.35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/>
    </row>
    <row r="62" spans="2:22" x14ac:dyDescent="0.35">
      <c r="B62" s="130"/>
      <c r="C62" s="130"/>
    </row>
    <row r="63" spans="2:22" ht="13.75" customHeight="1" x14ac:dyDescent="0.35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 x14ac:dyDescent="0.35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</row>
    <row r="65" spans="2:22" ht="13.75" customHeight="1" x14ac:dyDescent="0.35">
      <c r="B65" s="58"/>
      <c r="C65" s="58"/>
    </row>
    <row r="66" spans="2:22" ht="13.75" customHeight="1" x14ac:dyDescent="0.35">
      <c r="B66" s="30"/>
      <c r="C66" s="30"/>
    </row>
    <row r="67" spans="2:22" ht="18.5" x14ac:dyDescent="0.35">
      <c r="B67" s="13" t="s">
        <v>98</v>
      </c>
    </row>
    <row r="68" spans="2:22" ht="76.5" customHeight="1" x14ac:dyDescent="0.35">
      <c r="B68" s="129" t="s">
        <v>103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" customHeight="1" x14ac:dyDescent="0.3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</row>
    <row r="71" spans="2:22" x14ac:dyDescent="0.35">
      <c r="B71" s="58"/>
      <c r="C71" s="58"/>
    </row>
    <row r="72" spans="2:22" x14ac:dyDescent="0.35">
      <c r="B72" s="41"/>
      <c r="C72" s="41"/>
    </row>
    <row r="73" spans="2:22" s="42" customFormat="1" ht="18.5" x14ac:dyDescent="0.45">
      <c r="B73" s="43" t="s">
        <v>134</v>
      </c>
      <c r="C73" s="44"/>
    </row>
    <row r="74" spans="2:22" s="42" customFormat="1" ht="100.5" customHeight="1" x14ac:dyDescent="0.35">
      <c r="B74" s="142" t="s">
        <v>135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2:22" s="42" customFormat="1" ht="15" customHeight="1" x14ac:dyDescent="0.35">
      <c r="B75" s="45" t="s">
        <v>136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 x14ac:dyDescent="0.35">
      <c r="B76" s="146" t="s">
        <v>137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2:22" s="42" customFormat="1" ht="15" customHeight="1" x14ac:dyDescent="0.35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 x14ac:dyDescent="0.35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</row>
    <row r="79" spans="2:22" s="42" customFormat="1" ht="15" customHeight="1" x14ac:dyDescent="0.3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 x14ac:dyDescent="0.35">
      <c r="B80" s="147" t="s">
        <v>138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</row>
    <row r="81" spans="2:22" s="42" customFormat="1" ht="15" customHeight="1" x14ac:dyDescent="0.35">
      <c r="B81" s="132" t="s">
        <v>139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</row>
    <row r="82" spans="2:22" s="42" customFormat="1" ht="15" customHeight="1" x14ac:dyDescent="0.35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 x14ac:dyDescent="0.35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/>
    </row>
    <row r="84" spans="2:22" s="42" customFormat="1" ht="15" customHeight="1" x14ac:dyDescent="0.3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 x14ac:dyDescent="0.35">
      <c r="B85" s="135" t="s">
        <v>140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</row>
    <row r="86" spans="2:22" s="42" customFormat="1" ht="15" customHeight="1" x14ac:dyDescent="0.35">
      <c r="B86" s="132" t="s">
        <v>141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</row>
    <row r="87" spans="2:22" s="42" customFormat="1" ht="15" customHeight="1" x14ac:dyDescent="0.35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 x14ac:dyDescent="0.35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5"/>
    </row>
    <row r="89" spans="2:22" s="42" customFormat="1" ht="15" customHeight="1" x14ac:dyDescent="0.3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 x14ac:dyDescent="0.35">
      <c r="B90" s="135" t="s">
        <v>142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2:22" s="42" customFormat="1" ht="15" customHeight="1" x14ac:dyDescent="0.35">
      <c r="B91" s="132" t="s">
        <v>143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</row>
    <row r="92" spans="2:22" s="42" customFormat="1" ht="15" customHeight="1" x14ac:dyDescent="0.35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 x14ac:dyDescent="0.35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/>
    </row>
    <row r="94" spans="2:22" s="42" customFormat="1" x14ac:dyDescent="0.35">
      <c r="B94" s="134"/>
      <c r="C94" s="134"/>
    </row>
    <row r="95" spans="2:22" x14ac:dyDescent="0.35">
      <c r="B95" s="30"/>
      <c r="C95" s="30"/>
    </row>
    <row r="96" spans="2:22" ht="18.5" x14ac:dyDescent="0.35">
      <c r="B96" s="13" t="s">
        <v>144</v>
      </c>
    </row>
    <row r="97" spans="2:22" ht="49.5" customHeight="1" x14ac:dyDescent="0.35">
      <c r="B97" s="129" t="s">
        <v>104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</row>
    <row r="98" spans="2:22" ht="15.5" x14ac:dyDescent="0.35">
      <c r="B98" s="15" t="s">
        <v>6</v>
      </c>
    </row>
    <row r="99" spans="2:22" x14ac:dyDescent="0.35">
      <c r="B99" s="10" t="s">
        <v>7</v>
      </c>
    </row>
    <row r="100" spans="2:22" ht="16.5" customHeight="1" x14ac:dyDescent="0.35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 x14ac:dyDescent="0.35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/>
    </row>
    <row r="102" spans="2:22" ht="22.5" customHeight="1" x14ac:dyDescent="0.35">
      <c r="B102" s="15" t="s">
        <v>8</v>
      </c>
    </row>
    <row r="103" spans="2:22" ht="34.25" customHeight="1" x14ac:dyDescent="0.35">
      <c r="B103" s="56" t="s">
        <v>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2:22" ht="18" customHeight="1" x14ac:dyDescent="0.35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 x14ac:dyDescent="0.35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5"/>
    </row>
    <row r="106" spans="2:22" ht="24.75" customHeight="1" x14ac:dyDescent="0.35">
      <c r="B106" s="15" t="s">
        <v>10</v>
      </c>
    </row>
    <row r="107" spans="2:22" ht="50.25" customHeight="1" x14ac:dyDescent="0.35">
      <c r="B107" s="56" t="s">
        <v>105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2:22" ht="16.5" customHeight="1" x14ac:dyDescent="0.35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 x14ac:dyDescent="0.35"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/>
    </row>
    <row r="110" spans="2:22" ht="23.25" customHeight="1" x14ac:dyDescent="0.35">
      <c r="B110" s="15" t="s">
        <v>11</v>
      </c>
    </row>
    <row r="111" spans="2:22" ht="64.5" customHeight="1" x14ac:dyDescent="0.35">
      <c r="B111" s="56" t="s">
        <v>12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2:22" ht="18" customHeight="1" x14ac:dyDescent="0.35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 x14ac:dyDescent="0.35"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</row>
    <row r="114" spans="2:22" x14ac:dyDescent="0.35">
      <c r="B114" s="58"/>
      <c r="C114" s="58"/>
    </row>
    <row r="115" spans="2:22" x14ac:dyDescent="0.35">
      <c r="B115" s="30"/>
      <c r="C115" s="30"/>
    </row>
    <row r="116" spans="2:22" ht="18.5" x14ac:dyDescent="0.35">
      <c r="B116" s="13" t="s">
        <v>145</v>
      </c>
    </row>
    <row r="117" spans="2:22" x14ac:dyDescent="0.35">
      <c r="B117" s="56" t="s">
        <v>13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2:22" ht="31.25" customHeight="1" x14ac:dyDescent="0.35">
      <c r="B118" s="85" t="s">
        <v>14</v>
      </c>
      <c r="C118" s="94"/>
      <c r="D118" s="94"/>
      <c r="E118" s="94"/>
      <c r="F118" s="86"/>
      <c r="G118" s="85" t="s">
        <v>15</v>
      </c>
      <c r="H118" s="86"/>
      <c r="I118" s="85" t="s">
        <v>16</v>
      </c>
      <c r="J118" s="86"/>
      <c r="K118" s="85" t="s">
        <v>17</v>
      </c>
      <c r="L118" s="86"/>
      <c r="M118" s="85" t="s">
        <v>18</v>
      </c>
      <c r="N118" s="86"/>
      <c r="O118" s="85" t="s">
        <v>19</v>
      </c>
      <c r="P118" s="86"/>
      <c r="Q118" s="85" t="s">
        <v>20</v>
      </c>
      <c r="R118" s="86"/>
      <c r="S118" s="85" t="s">
        <v>21</v>
      </c>
      <c r="T118" s="86"/>
      <c r="U118" s="85" t="s">
        <v>22</v>
      </c>
      <c r="V118" s="86"/>
    </row>
    <row r="119" spans="2:22" ht="28.25" customHeight="1" x14ac:dyDescent="0.35">
      <c r="B119" s="95" t="s">
        <v>23</v>
      </c>
      <c r="C119" s="120" t="s">
        <v>24</v>
      </c>
      <c r="D119" s="138"/>
      <c r="E119" s="138"/>
      <c r="F119" s="121"/>
      <c r="G119" s="76"/>
      <c r="H119" s="78"/>
      <c r="I119" s="76"/>
      <c r="J119" s="78"/>
      <c r="K119" s="76"/>
      <c r="L119" s="78"/>
      <c r="M119" s="76"/>
      <c r="N119" s="78"/>
      <c r="O119" s="76"/>
      <c r="P119" s="78"/>
      <c r="Q119" s="76"/>
      <c r="R119" s="78"/>
      <c r="S119" s="76"/>
      <c r="T119" s="78"/>
      <c r="U119" s="76"/>
      <c r="V119" s="78"/>
    </row>
    <row r="120" spans="2:22" ht="25.75" customHeight="1" x14ac:dyDescent="0.35">
      <c r="B120" s="96"/>
      <c r="C120" s="120" t="s">
        <v>25</v>
      </c>
      <c r="D120" s="138"/>
      <c r="E120" s="138"/>
      <c r="F120" s="121"/>
      <c r="G120" s="76"/>
      <c r="H120" s="78"/>
      <c r="I120" s="76"/>
      <c r="J120" s="78"/>
      <c r="K120" s="76"/>
      <c r="L120" s="78"/>
      <c r="M120" s="76"/>
      <c r="N120" s="78"/>
      <c r="O120" s="76"/>
      <c r="P120" s="78"/>
      <c r="Q120" s="76"/>
      <c r="R120" s="78"/>
      <c r="S120" s="76"/>
      <c r="T120" s="78"/>
      <c r="U120" s="76"/>
      <c r="V120" s="78"/>
    </row>
    <row r="121" spans="2:22" ht="32.5" customHeight="1" x14ac:dyDescent="0.35">
      <c r="B121" s="96"/>
      <c r="C121" s="120" t="s">
        <v>26</v>
      </c>
      <c r="D121" s="138"/>
      <c r="E121" s="138"/>
      <c r="F121" s="121"/>
      <c r="G121" s="76"/>
      <c r="H121" s="78"/>
      <c r="I121" s="76"/>
      <c r="J121" s="78"/>
      <c r="K121" s="76"/>
      <c r="L121" s="78"/>
      <c r="M121" s="76"/>
      <c r="N121" s="78"/>
      <c r="O121" s="76"/>
      <c r="P121" s="78"/>
      <c r="Q121" s="76"/>
      <c r="R121" s="78"/>
      <c r="S121" s="76"/>
      <c r="T121" s="78"/>
      <c r="U121" s="76"/>
      <c r="V121" s="78"/>
    </row>
    <row r="122" spans="2:22" ht="24.5" customHeight="1" x14ac:dyDescent="0.35">
      <c r="B122" s="97"/>
      <c r="C122" s="139" t="s">
        <v>27</v>
      </c>
      <c r="D122" s="140"/>
      <c r="E122" s="140"/>
      <c r="F122" s="141"/>
      <c r="G122" s="89">
        <f>SUM(G119:H121)</f>
        <v>0</v>
      </c>
      <c r="H122" s="90"/>
      <c r="I122" s="89">
        <f t="shared" ref="I122" si="0">SUM(I119:J121)</f>
        <v>0</v>
      </c>
      <c r="J122" s="90"/>
      <c r="K122" s="89">
        <f t="shared" ref="K122" si="1">SUM(K119:L121)</f>
        <v>0</v>
      </c>
      <c r="L122" s="90"/>
      <c r="M122" s="89">
        <f t="shared" ref="M122" si="2">SUM(M119:N121)</f>
        <v>0</v>
      </c>
      <c r="N122" s="90"/>
      <c r="O122" s="89">
        <f t="shared" ref="O122" si="3">SUM(O119:P121)</f>
        <v>0</v>
      </c>
      <c r="P122" s="90"/>
      <c r="Q122" s="89">
        <f t="shared" ref="Q122" si="4">SUM(Q119:R121)</f>
        <v>0</v>
      </c>
      <c r="R122" s="90"/>
      <c r="S122" s="89">
        <f t="shared" ref="S122" si="5">SUM(S119:T121)</f>
        <v>0</v>
      </c>
      <c r="T122" s="90"/>
      <c r="U122" s="89">
        <f t="shared" ref="U122" si="6">SUM(U119:V121)</f>
        <v>0</v>
      </c>
      <c r="V122" s="90"/>
    </row>
    <row r="123" spans="2:22" ht="22.75" customHeight="1" x14ac:dyDescent="0.35">
      <c r="B123" s="95" t="s">
        <v>28</v>
      </c>
      <c r="C123" s="120" t="s">
        <v>29</v>
      </c>
      <c r="D123" s="138"/>
      <c r="E123" s="138"/>
      <c r="F123" s="121"/>
      <c r="G123" s="76"/>
      <c r="H123" s="78"/>
      <c r="I123" s="76"/>
      <c r="J123" s="78"/>
      <c r="K123" s="76"/>
      <c r="L123" s="78"/>
      <c r="M123" s="76"/>
      <c r="N123" s="78"/>
      <c r="O123" s="76"/>
      <c r="P123" s="78"/>
      <c r="Q123" s="76"/>
      <c r="R123" s="78"/>
      <c r="S123" s="76"/>
      <c r="T123" s="78"/>
      <c r="U123" s="76"/>
      <c r="V123" s="78"/>
    </row>
    <row r="124" spans="2:22" ht="27" customHeight="1" x14ac:dyDescent="0.35">
      <c r="B124" s="96"/>
      <c r="C124" s="120" t="s">
        <v>30</v>
      </c>
      <c r="D124" s="138"/>
      <c r="E124" s="138"/>
      <c r="F124" s="121"/>
      <c r="G124" s="76"/>
      <c r="H124" s="78"/>
      <c r="I124" s="76"/>
      <c r="J124" s="78"/>
      <c r="K124" s="76"/>
      <c r="L124" s="78"/>
      <c r="M124" s="76"/>
      <c r="N124" s="78"/>
      <c r="O124" s="76"/>
      <c r="P124" s="78"/>
      <c r="Q124" s="76"/>
      <c r="R124" s="78"/>
      <c r="S124" s="76"/>
      <c r="T124" s="78"/>
      <c r="U124" s="76"/>
      <c r="V124" s="78"/>
    </row>
    <row r="125" spans="2:22" ht="26.5" customHeight="1" x14ac:dyDescent="0.35">
      <c r="B125" s="97"/>
      <c r="C125" s="139" t="s">
        <v>31</v>
      </c>
      <c r="D125" s="140"/>
      <c r="E125" s="140"/>
      <c r="F125" s="141"/>
      <c r="G125" s="89">
        <f>SUM(G123:H124)</f>
        <v>0</v>
      </c>
      <c r="H125" s="90"/>
      <c r="I125" s="89">
        <f t="shared" ref="I125" si="7">SUM(I123:J124)</f>
        <v>0</v>
      </c>
      <c r="J125" s="90"/>
      <c r="K125" s="89">
        <f t="shared" ref="K125" si="8">SUM(K123:L124)</f>
        <v>0</v>
      </c>
      <c r="L125" s="90"/>
      <c r="M125" s="89">
        <f t="shared" ref="M125" si="9">SUM(M123:N124)</f>
        <v>0</v>
      </c>
      <c r="N125" s="90"/>
      <c r="O125" s="89">
        <f t="shared" ref="O125" si="10">SUM(O123:P124)</f>
        <v>0</v>
      </c>
      <c r="P125" s="90"/>
      <c r="Q125" s="89">
        <f t="shared" ref="Q125" si="11">SUM(Q123:R124)</f>
        <v>0</v>
      </c>
      <c r="R125" s="90"/>
      <c r="S125" s="89">
        <f t="shared" ref="S125" si="12">SUM(S123:T124)</f>
        <v>0</v>
      </c>
      <c r="T125" s="90"/>
      <c r="U125" s="89">
        <v>0</v>
      </c>
      <c r="V125" s="90"/>
    </row>
    <row r="126" spans="2:22" ht="28.75" customHeight="1" x14ac:dyDescent="0.35">
      <c r="B126" s="85" t="s">
        <v>32</v>
      </c>
      <c r="C126" s="94"/>
      <c r="D126" s="94"/>
      <c r="E126" s="94"/>
      <c r="F126" s="86"/>
      <c r="G126" s="87">
        <f>SUM(G122+G125)</f>
        <v>0</v>
      </c>
      <c r="H126" s="88"/>
      <c r="I126" s="87">
        <f t="shared" ref="I126" si="13">SUM(I122+I125)</f>
        <v>0</v>
      </c>
      <c r="J126" s="88"/>
      <c r="K126" s="87">
        <f t="shared" ref="K126" si="14">SUM(K122+K125)</f>
        <v>0</v>
      </c>
      <c r="L126" s="88"/>
      <c r="M126" s="87">
        <f t="shared" ref="M126" si="15">SUM(M122+M125)</f>
        <v>0</v>
      </c>
      <c r="N126" s="88"/>
      <c r="O126" s="87">
        <f t="shared" ref="O126" si="16">SUM(O122+O125)</f>
        <v>0</v>
      </c>
      <c r="P126" s="88"/>
      <c r="Q126" s="87">
        <f t="shared" ref="Q126" si="17">SUM(Q122+Q125)</f>
        <v>0</v>
      </c>
      <c r="R126" s="88"/>
      <c r="S126" s="87">
        <f t="shared" ref="S126" si="18">SUM(S122+S125)</f>
        <v>0</v>
      </c>
      <c r="T126" s="88"/>
      <c r="U126" s="87">
        <f t="shared" ref="U126" si="19">SUM(U122+U125)</f>
        <v>0</v>
      </c>
      <c r="V126" s="88"/>
    </row>
    <row r="127" spans="2:22" x14ac:dyDescent="0.35">
      <c r="B127" s="30"/>
      <c r="C127" s="30"/>
    </row>
    <row r="128" spans="2:22" ht="28.25" customHeight="1" x14ac:dyDescent="0.35">
      <c r="B128" s="79" t="s">
        <v>33</v>
      </c>
      <c r="C128" s="79"/>
      <c r="D128" s="79"/>
      <c r="E128" s="79"/>
      <c r="F128" s="79"/>
      <c r="G128" s="143">
        <f>SUM(G126:V126)</f>
        <v>0</v>
      </c>
      <c r="H128" s="143"/>
      <c r="I128" s="143"/>
      <c r="J128" s="143"/>
    </row>
    <row r="129" spans="2:22" x14ac:dyDescent="0.35">
      <c r="B129" s="30"/>
      <c r="C129" s="30"/>
    </row>
    <row r="130" spans="2:22" ht="22.5" customHeight="1" x14ac:dyDescent="0.35">
      <c r="B130" s="15" t="s">
        <v>34</v>
      </c>
    </row>
    <row r="131" spans="2:22" ht="17.25" customHeight="1" x14ac:dyDescent="0.35">
      <c r="B131" s="16" t="s">
        <v>35</v>
      </c>
    </row>
    <row r="132" spans="2:22" ht="17.25" customHeight="1" x14ac:dyDescent="0.35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 x14ac:dyDescent="0.35"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2"/>
    </row>
    <row r="134" spans="2:22" x14ac:dyDescent="0.35">
      <c r="B134" s="58"/>
      <c r="C134" s="58"/>
    </row>
    <row r="135" spans="2:22" x14ac:dyDescent="0.35">
      <c r="B135" s="30"/>
      <c r="C135" s="30"/>
    </row>
    <row r="136" spans="2:22" ht="18.5" x14ac:dyDescent="0.35">
      <c r="B136" s="13" t="s">
        <v>146</v>
      </c>
    </row>
    <row r="137" spans="2:22" ht="19.5" customHeight="1" x14ac:dyDescent="0.35">
      <c r="B137" s="84" t="s">
        <v>132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spans="2:22" ht="34.5" customHeight="1" x14ac:dyDescent="0.35">
      <c r="B138" s="79" t="s">
        <v>36</v>
      </c>
      <c r="C138" s="79"/>
      <c r="D138" s="79"/>
      <c r="E138" s="79" t="s">
        <v>133</v>
      </c>
      <c r="F138" s="79"/>
      <c r="G138" s="79" t="s">
        <v>37</v>
      </c>
      <c r="H138" s="79"/>
      <c r="I138" s="79"/>
      <c r="J138" s="79"/>
      <c r="K138" s="79" t="s">
        <v>38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2:22" ht="30" customHeight="1" x14ac:dyDescent="0.35">
      <c r="B139" s="93" t="s">
        <v>82</v>
      </c>
      <c r="C139" s="93"/>
      <c r="D139" s="93"/>
      <c r="E139" s="98"/>
      <c r="F139" s="98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spans="2:22" ht="30" customHeight="1" x14ac:dyDescent="0.35">
      <c r="B140" s="93" t="s">
        <v>82</v>
      </c>
      <c r="C140" s="93"/>
      <c r="D140" s="93"/>
      <c r="E140" s="161"/>
      <c r="F140" s="161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spans="2:22" ht="30" customHeight="1" x14ac:dyDescent="0.35">
      <c r="B141" s="93" t="s">
        <v>82</v>
      </c>
      <c r="C141" s="93"/>
      <c r="D141" s="93"/>
      <c r="E141" s="161"/>
      <c r="F141" s="161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</row>
    <row r="142" spans="2:22" x14ac:dyDescent="0.35">
      <c r="B142" s="144" t="s">
        <v>129</v>
      </c>
      <c r="C142" s="144"/>
      <c r="D142" s="144"/>
      <c r="E142" s="145">
        <f>SUM(E139:F141)</f>
        <v>0</v>
      </c>
      <c r="F142" s="145"/>
    </row>
    <row r="143" spans="2:22" x14ac:dyDescent="0.35">
      <c r="B143" s="30"/>
      <c r="C143" s="30"/>
    </row>
    <row r="144" spans="2:22" ht="18.5" x14ac:dyDescent="0.35">
      <c r="B144" s="13" t="s">
        <v>147</v>
      </c>
    </row>
    <row r="145" spans="2:26" ht="66" customHeight="1" x14ac:dyDescent="0.35">
      <c r="B145" s="105" t="s">
        <v>39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2:26" ht="21" customHeight="1" x14ac:dyDescent="0.35">
      <c r="B146" s="17" t="s">
        <v>40</v>
      </c>
    </row>
    <row r="147" spans="2:26" x14ac:dyDescent="0.35">
      <c r="B147" s="108" t="s">
        <v>41</v>
      </c>
      <c r="C147" s="108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2:26" x14ac:dyDescent="0.3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6" ht="15" customHeight="1" x14ac:dyDescent="0.35">
      <c r="B149" s="109" t="s">
        <v>42</v>
      </c>
      <c r="C149" s="110"/>
      <c r="D149" s="110"/>
      <c r="E149" s="111"/>
      <c r="F149" s="115" t="s">
        <v>43</v>
      </c>
      <c r="G149" s="115" t="s">
        <v>44</v>
      </c>
      <c r="H149" s="106">
        <f>D147</f>
        <v>2021</v>
      </c>
      <c r="I149" s="107"/>
      <c r="J149" s="106">
        <f>H149+1</f>
        <v>2022</v>
      </c>
      <c r="K149" s="107"/>
      <c r="L149" s="106">
        <f t="shared" ref="L149" si="20">J149+1</f>
        <v>2023</v>
      </c>
      <c r="M149" s="107"/>
      <c r="N149" s="106">
        <f t="shared" ref="N149" si="21">L149+1</f>
        <v>2024</v>
      </c>
      <c r="O149" s="107"/>
      <c r="P149" s="106">
        <f t="shared" ref="P149" si="22">N149+1</f>
        <v>2025</v>
      </c>
      <c r="Q149" s="107"/>
      <c r="R149" s="106">
        <f t="shared" ref="R149" si="23">P149+1</f>
        <v>2026</v>
      </c>
      <c r="S149" s="107"/>
      <c r="T149" s="106">
        <f t="shared" ref="T149" si="24">R149+1</f>
        <v>2027</v>
      </c>
      <c r="U149" s="107"/>
      <c r="V149" s="20">
        <f>T149+1</f>
        <v>2028</v>
      </c>
    </row>
    <row r="150" spans="2:26" ht="15" customHeight="1" x14ac:dyDescent="0.35">
      <c r="B150" s="112"/>
      <c r="C150" s="113"/>
      <c r="D150" s="113"/>
      <c r="E150" s="114"/>
      <c r="F150" s="116"/>
      <c r="G150" s="116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x14ac:dyDescent="0.35">
      <c r="B151" s="22" t="s">
        <v>47</v>
      </c>
      <c r="C151" s="100"/>
      <c r="D151" s="101"/>
      <c r="E151" s="102"/>
      <c r="F151" s="23"/>
      <c r="G151" s="23"/>
      <c r="H151" s="24">
        <f t="shared" ref="H151:V166" si="25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x14ac:dyDescent="0.35">
      <c r="B152" s="22" t="s">
        <v>48</v>
      </c>
      <c r="C152" s="100"/>
      <c r="D152" s="101"/>
      <c r="E152" s="102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t="shared" ref="Y152:Z165" si="26">IF(F152="","",VLOOKUP(F152,$W$151:$X$165,2,FALSE))</f>
        <v/>
      </c>
      <c r="Z152" s="25" t="str">
        <f t="shared" si="26"/>
        <v/>
      </c>
    </row>
    <row r="153" spans="2:26" x14ac:dyDescent="0.35">
      <c r="B153" s="22" t="s">
        <v>49</v>
      </c>
      <c r="C153" s="100"/>
      <c r="D153" s="101"/>
      <c r="E153" s="102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x14ac:dyDescent="0.35">
      <c r="B154" s="22" t="s">
        <v>50</v>
      </c>
      <c r="C154" s="100"/>
      <c r="D154" s="101"/>
      <c r="E154" s="102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x14ac:dyDescent="0.35">
      <c r="B155" s="22" t="s">
        <v>51</v>
      </c>
      <c r="C155" s="100"/>
      <c r="D155" s="101"/>
      <c r="E155" s="102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x14ac:dyDescent="0.35">
      <c r="B156" s="22" t="s">
        <v>52</v>
      </c>
      <c r="C156" s="100"/>
      <c r="D156" s="101"/>
      <c r="E156" s="102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x14ac:dyDescent="0.35">
      <c r="B157" s="22" t="s">
        <v>53</v>
      </c>
      <c r="C157" s="100"/>
      <c r="D157" s="101"/>
      <c r="E157" s="102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x14ac:dyDescent="0.35">
      <c r="B158" s="22" t="s">
        <v>54</v>
      </c>
      <c r="C158" s="100"/>
      <c r="D158" s="101"/>
      <c r="E158" s="102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x14ac:dyDescent="0.35">
      <c r="B159" s="22" t="s">
        <v>55</v>
      </c>
      <c r="C159" s="100"/>
      <c r="D159" s="101"/>
      <c r="E159" s="102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x14ac:dyDescent="0.35">
      <c r="B160" s="22" t="s">
        <v>56</v>
      </c>
      <c r="C160" s="100"/>
      <c r="D160" s="101"/>
      <c r="E160" s="102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x14ac:dyDescent="0.35">
      <c r="B161" s="22" t="s">
        <v>57</v>
      </c>
      <c r="C161" s="100"/>
      <c r="D161" s="101"/>
      <c r="E161" s="102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x14ac:dyDescent="0.35">
      <c r="B162" s="22" t="s">
        <v>58</v>
      </c>
      <c r="C162" s="100"/>
      <c r="D162" s="101"/>
      <c r="E162" s="102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x14ac:dyDescent="0.35">
      <c r="B163" s="22" t="s">
        <v>59</v>
      </c>
      <c r="C163" s="100"/>
      <c r="D163" s="101"/>
      <c r="E163" s="102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x14ac:dyDescent="0.35">
      <c r="B164" s="22" t="s">
        <v>60</v>
      </c>
      <c r="C164" s="100"/>
      <c r="D164" s="101"/>
      <c r="E164" s="102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x14ac:dyDescent="0.35">
      <c r="B165" s="22" t="s">
        <v>61</v>
      </c>
      <c r="C165" s="100"/>
      <c r="D165" s="101"/>
      <c r="E165" s="102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6" x14ac:dyDescent="0.35">
      <c r="B166" s="22" t="s">
        <v>62</v>
      </c>
      <c r="C166" s="100"/>
      <c r="D166" s="101"/>
      <c r="E166" s="102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6" x14ac:dyDescent="0.35">
      <c r="B167" s="22" t="s">
        <v>63</v>
      </c>
      <c r="C167" s="100"/>
      <c r="D167" s="101"/>
      <c r="E167" s="102"/>
      <c r="F167" s="23"/>
      <c r="G167" s="23"/>
      <c r="H167" s="24">
        <f t="shared" ref="H167:V170" si="27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6" x14ac:dyDescent="0.35">
      <c r="B168" s="22" t="s">
        <v>64</v>
      </c>
      <c r="C168" s="100"/>
      <c r="D168" s="101"/>
      <c r="E168" s="102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6" x14ac:dyDescent="0.35">
      <c r="B169" s="22" t="s">
        <v>65</v>
      </c>
      <c r="C169" s="100"/>
      <c r="D169" s="101"/>
      <c r="E169" s="102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6" x14ac:dyDescent="0.35">
      <c r="B170" s="22" t="s">
        <v>66</v>
      </c>
      <c r="C170" s="100"/>
      <c r="D170" s="101"/>
      <c r="E170" s="102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26" x14ac:dyDescent="0.35">
      <c r="B171" s="58"/>
      <c r="C171" s="58"/>
    </row>
    <row r="172" spans="2:26" x14ac:dyDescent="0.35">
      <c r="B172" s="30"/>
      <c r="C172" s="30"/>
    </row>
    <row r="173" spans="2:26" ht="18.5" x14ac:dyDescent="0.35">
      <c r="B173" s="13" t="s">
        <v>148</v>
      </c>
    </row>
    <row r="174" spans="2:26" x14ac:dyDescent="0.35">
      <c r="B174" s="84" t="s">
        <v>100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</row>
    <row r="175" spans="2:26" ht="20.25" customHeight="1" x14ac:dyDescent="0.35">
      <c r="B175" s="9" t="s">
        <v>2</v>
      </c>
      <c r="H175" s="10"/>
      <c r="V175" s="11" t="str">
        <f>CONCATENATE("Napsáno ",LEN(B176)," z 900 znaků")</f>
        <v>Napsáno 0 z 900 znaků</v>
      </c>
    </row>
    <row r="176" spans="2:26" ht="150" customHeight="1" x14ac:dyDescent="0.35"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2"/>
    </row>
    <row r="177" spans="2:24" x14ac:dyDescent="0.35">
      <c r="B177" s="58"/>
      <c r="C177" s="58"/>
    </row>
    <row r="178" spans="2:24" x14ac:dyDescent="0.35">
      <c r="B178" s="30"/>
      <c r="C178" s="30"/>
    </row>
    <row r="179" spans="2:24" ht="18.5" x14ac:dyDescent="0.35">
      <c r="B179" s="13" t="s">
        <v>149</v>
      </c>
    </row>
    <row r="180" spans="2:24" ht="36" customHeight="1" x14ac:dyDescent="0.35">
      <c r="B180" s="84" t="s">
        <v>67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2:24" ht="20.25" customHeight="1" x14ac:dyDescent="0.35">
      <c r="B181" s="9" t="s">
        <v>2</v>
      </c>
      <c r="H181" s="10"/>
      <c r="V181" s="11" t="str">
        <f>CONCATENATE("Napsáno ",LEN(B182)," z 900 znaků")</f>
        <v>Napsáno 0 z 900 znaků</v>
      </c>
    </row>
    <row r="182" spans="2:24" ht="150" customHeight="1" x14ac:dyDescent="0.35"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2"/>
    </row>
    <row r="183" spans="2:24" x14ac:dyDescent="0.35">
      <c r="B183" s="130"/>
      <c r="C183" s="130"/>
    </row>
    <row r="185" spans="2:24" ht="18.5" x14ac:dyDescent="0.35">
      <c r="B185" s="13" t="s">
        <v>150</v>
      </c>
    </row>
    <row r="186" spans="2:24" ht="33.75" customHeight="1" x14ac:dyDescent="0.35">
      <c r="B186" s="84" t="s">
        <v>68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</row>
    <row r="187" spans="2:24" ht="18.75" customHeight="1" x14ac:dyDescent="0.35">
      <c r="B187" s="9" t="s">
        <v>2</v>
      </c>
      <c r="H187" s="10"/>
      <c r="V187" s="11" t="str">
        <f>CONCATENATE("Napsáno ",LEN(B188)," z 900 znaků")</f>
        <v>Napsáno 0 z 900 znaků</v>
      </c>
    </row>
    <row r="188" spans="2:24" ht="150" customHeight="1" x14ac:dyDescent="0.35"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2"/>
    </row>
    <row r="190" spans="2:24" x14ac:dyDescent="0.35">
      <c r="B190" s="103" t="s">
        <v>81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 x14ac:dyDescent="0.35">
      <c r="B191" s="79" t="s">
        <v>14</v>
      </c>
      <c r="C191" s="79"/>
      <c r="D191" s="79"/>
      <c r="E191" s="79" t="s">
        <v>15</v>
      </c>
      <c r="F191" s="79"/>
      <c r="G191" s="79" t="s">
        <v>16</v>
      </c>
      <c r="H191" s="79"/>
      <c r="I191" s="79" t="s">
        <v>17</v>
      </c>
      <c r="J191" s="79"/>
      <c r="K191" s="79" t="s">
        <v>18</v>
      </c>
      <c r="L191" s="79"/>
      <c r="M191" s="79" t="s">
        <v>19</v>
      </c>
      <c r="N191" s="79"/>
      <c r="O191" s="79" t="s">
        <v>20</v>
      </c>
      <c r="P191" s="79"/>
      <c r="Q191" s="119"/>
      <c r="R191" s="119"/>
      <c r="S191" s="117"/>
      <c r="T191" s="117"/>
      <c r="U191" s="117"/>
      <c r="V191" s="117"/>
      <c r="W191" s="117"/>
      <c r="X191" s="117"/>
    </row>
    <row r="192" spans="2:24" ht="30" customHeight="1" x14ac:dyDescent="0.35">
      <c r="B192" s="122" t="s">
        <v>75</v>
      </c>
      <c r="C192" s="120" t="s">
        <v>74</v>
      </c>
      <c r="D192" s="121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17"/>
      <c r="R192" s="117"/>
      <c r="S192" s="117"/>
      <c r="T192" s="117"/>
      <c r="U192" s="118"/>
      <c r="V192" s="118"/>
      <c r="W192" s="162"/>
      <c r="X192" s="162"/>
    </row>
    <row r="193" spans="2:24" ht="30" customHeight="1" x14ac:dyDescent="0.35">
      <c r="B193" s="122"/>
      <c r="C193" s="120" t="s">
        <v>73</v>
      </c>
      <c r="D193" s="121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119"/>
      <c r="R193" s="119"/>
      <c r="S193" s="117"/>
      <c r="T193" s="117"/>
      <c r="U193" s="118"/>
      <c r="V193" s="118"/>
      <c r="W193" s="162"/>
      <c r="X193" s="162"/>
    </row>
    <row r="194" spans="2:24" ht="30" customHeight="1" x14ac:dyDescent="0.35">
      <c r="B194" s="122"/>
      <c r="C194" s="124" t="s">
        <v>76</v>
      </c>
      <c r="D194" s="124"/>
      <c r="E194" s="125">
        <f>SUM(E192:F193)</f>
        <v>0</v>
      </c>
      <c r="F194" s="125"/>
      <c r="G194" s="125">
        <f>SUM(G192:H193)</f>
        <v>0</v>
      </c>
      <c r="H194" s="125"/>
      <c r="I194" s="125">
        <f>SUM(I192:J193)</f>
        <v>0</v>
      </c>
      <c r="J194" s="125"/>
      <c r="K194" s="125">
        <f>SUM(K192:L193)</f>
        <v>0</v>
      </c>
      <c r="L194" s="125"/>
      <c r="M194" s="125">
        <f>SUM(M192:N193)</f>
        <v>0</v>
      </c>
      <c r="N194" s="125"/>
      <c r="O194" s="125">
        <f>SUM(O192:P193)</f>
        <v>0</v>
      </c>
      <c r="P194" s="125"/>
      <c r="Q194" s="117"/>
      <c r="R194" s="117"/>
      <c r="S194" s="117"/>
      <c r="T194" s="117"/>
      <c r="U194" s="126"/>
      <c r="V194" s="126"/>
      <c r="W194" s="163"/>
      <c r="X194" s="163"/>
    </row>
    <row r="195" spans="2:24" ht="30" customHeight="1" x14ac:dyDescent="0.35">
      <c r="B195" s="122" t="s">
        <v>89</v>
      </c>
      <c r="C195" s="123" t="s">
        <v>77</v>
      </c>
      <c r="D195" s="123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18"/>
      <c r="R195" s="118"/>
      <c r="S195" s="118"/>
      <c r="T195" s="118"/>
      <c r="U195" s="118"/>
      <c r="V195" s="118"/>
      <c r="W195" s="162"/>
      <c r="X195" s="162"/>
    </row>
    <row r="196" spans="2:24" ht="30" customHeight="1" x14ac:dyDescent="0.35">
      <c r="B196" s="122"/>
      <c r="C196" s="123" t="s">
        <v>78</v>
      </c>
      <c r="D196" s="123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118"/>
      <c r="R196" s="118"/>
      <c r="S196" s="118"/>
      <c r="T196" s="118"/>
      <c r="U196" s="118"/>
      <c r="V196" s="118"/>
      <c r="W196" s="162"/>
      <c r="X196" s="162"/>
    </row>
    <row r="197" spans="2:24" ht="30" customHeight="1" x14ac:dyDescent="0.35">
      <c r="B197" s="122"/>
      <c r="C197" s="124" t="s">
        <v>79</v>
      </c>
      <c r="D197" s="124"/>
      <c r="E197" s="125">
        <f>SUM(E195:F196)</f>
        <v>0</v>
      </c>
      <c r="F197" s="125"/>
      <c r="G197" s="125">
        <f t="shared" ref="G197" si="28">SUM(G195:H196)</f>
        <v>0</v>
      </c>
      <c r="H197" s="125"/>
      <c r="I197" s="125">
        <f t="shared" ref="I197" si="29">SUM(I195:J196)</f>
        <v>0</v>
      </c>
      <c r="J197" s="125"/>
      <c r="K197" s="125">
        <f t="shared" ref="K197" si="30">SUM(K195:L196)</f>
        <v>0</v>
      </c>
      <c r="L197" s="125"/>
      <c r="M197" s="125">
        <f t="shared" ref="M197" si="31">SUM(M195:N196)</f>
        <v>0</v>
      </c>
      <c r="N197" s="125"/>
      <c r="O197" s="125">
        <f t="shared" ref="O197" si="32">SUM(O195:P196)</f>
        <v>0</v>
      </c>
      <c r="P197" s="125"/>
      <c r="Q197" s="126"/>
      <c r="R197" s="126"/>
      <c r="S197" s="126"/>
      <c r="T197" s="126"/>
      <c r="U197" s="126"/>
      <c r="V197" s="126"/>
      <c r="W197" s="163"/>
      <c r="X197" s="163"/>
    </row>
    <row r="198" spans="2:24" ht="30" customHeight="1" x14ac:dyDescent="0.35">
      <c r="B198" s="79" t="s">
        <v>80</v>
      </c>
      <c r="C198" s="79"/>
      <c r="D198" s="79"/>
      <c r="E198" s="127">
        <f>E194-E197</f>
        <v>0</v>
      </c>
      <c r="F198" s="127"/>
      <c r="G198" s="127">
        <f t="shared" ref="G198" si="33">G194-G197</f>
        <v>0</v>
      </c>
      <c r="H198" s="127"/>
      <c r="I198" s="127">
        <f t="shared" ref="I198" si="34">I194-I197</f>
        <v>0</v>
      </c>
      <c r="J198" s="127"/>
      <c r="K198" s="127">
        <f t="shared" ref="K198" si="35">K194-K197</f>
        <v>0</v>
      </c>
      <c r="L198" s="127"/>
      <c r="M198" s="127">
        <f t="shared" ref="M198" si="36">M194-M197</f>
        <v>0</v>
      </c>
      <c r="N198" s="127"/>
      <c r="O198" s="127">
        <f t="shared" ref="O198" si="37">O194-O197</f>
        <v>0</v>
      </c>
      <c r="P198" s="127"/>
      <c r="Q198" s="119"/>
      <c r="R198" s="119"/>
      <c r="S198" s="128"/>
      <c r="T198" s="128"/>
      <c r="U198" s="128"/>
      <c r="V198" s="128"/>
      <c r="W198" s="164"/>
      <c r="X198" s="164"/>
    </row>
    <row r="199" spans="2:24" x14ac:dyDescent="0.35">
      <c r="B199" s="58"/>
      <c r="C199" s="58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dxfId="13" priority="2" operator="equal">
      <formula>1</formula>
    </cfRule>
  </conditionalFormatting>
  <conditionalFormatting sqref="E142:F142">
    <cfRule type="cellIs" dxfId="12" priority="1" operator="notEqual">
      <formula>1</formula>
    </cfRule>
  </conditionalFormatting>
  <dataValidations count="8">
    <dataValidation type="textLength" allowBlank="1" showInputMessage="1" showErrorMessage="1" sqref="B47 B41 B88:V88 B83:V83 B78:V78" xr:uid="{00000000-0002-0000-0600-000000000000}">
      <formula1>0</formula1>
      <formula2>900</formula2>
    </dataValidation>
    <dataValidation type="textLength" allowBlank="1" showInputMessage="1" showErrorMessage="1" sqref="B61:V61 B70:V70 C79:V79 B84:B86 C82:U82 C84:V84 B89:B91 C89:V89 B93 B79:B81" xr:uid="{00000000-0002-0000-0600-000001000000}">
      <formula1>0</formula1>
      <formula2>3600</formula2>
    </dataValidation>
    <dataValidation type="list" allowBlank="1" showInputMessage="1" showErrorMessage="1" sqref="F152:G170" xr:uid="{00000000-0002-0000-0600-000002000000}">
      <formula1>$W$150:$W$166</formula1>
    </dataValidation>
    <dataValidation type="list" allowBlank="1" showInputMessage="1" showErrorMessage="1" sqref="D147" xr:uid="{00000000-0002-0000-0600-000003000000}">
      <formula1>"2018,2019,2020,2021,2022,2023,2024,2025,2026,2027"</formula1>
    </dataValidation>
    <dataValidation type="textLength" operator="lessThanOrEqual" allowBlank="1" showInputMessage="1" showErrorMessage="1" sqref="B54:V54" xr:uid="{00000000-0002-0000-0600-000004000000}">
      <formula1>450</formula1>
    </dataValidation>
    <dataValidation type="textLength" operator="lessThanOrEqual" allowBlank="1" showInputMessage="1" showErrorMessage="1" sqref="B101:V101 B105:V105 B109:V109 B113:V113 B133:V133 B188:V188 B182:V182 B176:V176" xr:uid="{00000000-0002-0000-0600-000005000000}">
      <formula1>900</formula1>
    </dataValidation>
    <dataValidation type="list" allowBlank="1" showInputMessage="1" showErrorMessage="1" sqref="F151:G151" xr:uid="{00000000-0002-0000-0600-000006000000}">
      <formula1>$W$151:$W$167</formula1>
    </dataValidation>
    <dataValidation type="textLength" allowBlank="1" showInputMessage="1" showErrorMessage="1" sqref="B64:V64" xr:uid="{00000000-0002-0000-0600-000007000000}">
      <formula1>0</formula1>
      <formula2>600</formula2>
    </dataValidation>
  </dataValidations>
  <hyperlinks>
    <hyperlink ref="B1" location="'Partner 4'!$A$2" display="Nahoru" xr:uid="{00000000-0004-0000-0600-000000000000}"/>
    <hyperlink ref="P6" location="'Partner 4'!$A$23" display="1. Základní údaje" xr:uid="{00000000-0004-0000-0600-000001000000}"/>
    <hyperlink ref="P7" location="'Partner 4'!$A$33" display="2. Tématické zaměření projektu dle FST " xr:uid="{00000000-0004-0000-0600-000002000000}"/>
    <hyperlink ref="P8" location="'Partner 4'!$A$38" display="3. Stručný popis projektu – abstrakt " xr:uid="{00000000-0004-0000-0600-000003000000}"/>
    <hyperlink ref="P9" location="'Partner 4'!$A$44" display="4. Aktuální připravenost projektového záměru" xr:uid="{00000000-0004-0000-0600-000004000000}"/>
    <hyperlink ref="P10" location="'Partner 4'!$A$50" display="5. Profil subjektu" xr:uid="{00000000-0004-0000-0600-000005000000}"/>
    <hyperlink ref="P11" location="'Partner 4'!$A$57" display="6. Identifikace cílů, přínosů a dopadů projektu" xr:uid="{00000000-0004-0000-0600-000006000000}"/>
    <hyperlink ref="P12" location="'Partner 4'!$A$67" display="7. Charakteristika věcné části projektu " xr:uid="{00000000-0004-0000-0600-000007000000}"/>
    <hyperlink ref="P13" location="'Partner 4'!$A$73" display="8. Transformační potenciál projektu" xr:uid="{00000000-0004-0000-0600-000008000000}"/>
    <hyperlink ref="P14" location="'Partner 4'!$A$96" display="9. Popis stavebně-technického řešení" xr:uid="{00000000-0004-0000-0600-000009000000}"/>
    <hyperlink ref="P15" location="'Partner 4'!$A$116" display="10. Celkové náklady projektu " xr:uid="{00000000-0004-0000-0600-00000A000000}"/>
    <hyperlink ref="P16" location="'Partner 4'!$A$136" display="11. Spolufinancování" xr:uid="{00000000-0004-0000-0600-00000B000000}"/>
    <hyperlink ref="P17" location="'Partner 4'!$A$144" display="12. Harmonogram projektu " xr:uid="{00000000-0004-0000-0600-00000C000000}"/>
    <hyperlink ref="P18" location="'Partner 4'!$A$173" display="13. Zkušenosti v oblasti řízení projektu" xr:uid="{00000000-0004-0000-0600-00000D000000}"/>
    <hyperlink ref="P19" location="'Partner 4'!$A$179" display="14. Analýza rizik a varianty řešení" xr:uid="{00000000-0004-0000-0600-00000E000000}"/>
    <hyperlink ref="P20" location="'Partner 4'!$A$185" display="15. Finanční a věcná udržitelnost projektu" xr:uid="{00000000-0004-0000-0600-00000F000000}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600-000008000000}">
          <x14:formula1>
            <xm:f>temp!A1:A12</xm:f>
          </x14:formula1>
          <xm:sqref>B35:V35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/>
  <dimension ref="B1:Z199"/>
  <sheetViews>
    <sheetView zoomScale="80" zoomScaleNormal="80" workbookViewId="0">
      <pane ySplit="1" topLeftCell="A2" activePane="bottomLeft" state="frozen"/>
      <selection pane="bottomLeft" activeCell="B10" sqref="B10:M20"/>
    </sheetView>
  </sheetViews>
  <sheetFormatPr defaultColWidth="9.1796875" defaultRowHeight="14.5" x14ac:dyDescent="0.35"/>
  <cols>
    <col min="1" max="1" width="4.1796875" style="1" customWidth="1"/>
    <col min="2" max="2" width="4" style="1" customWidth="1"/>
    <col min="3" max="3" width="9.6328125" style="1" customWidth="1"/>
    <col min="4" max="4" width="10.81640625" style="1" customWidth="1"/>
    <col min="5" max="22" width="9.6328125" style="1" customWidth="1"/>
    <col min="23" max="24" width="9.1796875" style="1"/>
    <col min="25" max="25" width="4.36328125" style="1" customWidth="1"/>
    <col min="26" max="26" width="4.81640625" style="1" customWidth="1"/>
    <col min="27" max="16384" width="9.1796875" style="1"/>
  </cols>
  <sheetData>
    <row r="1" spans="2:21" ht="15" customHeight="1" x14ac:dyDescent="0.35">
      <c r="B1" s="38" t="s">
        <v>113</v>
      </c>
    </row>
    <row r="2" spans="2:21" ht="15" customHeight="1" x14ac:dyDescent="0.35"/>
    <row r="3" spans="2:21" ht="15" customHeigh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5">
      <c r="P5" s="4" t="s">
        <v>0</v>
      </c>
    </row>
    <row r="6" spans="2:21" ht="15" customHeight="1" x14ac:dyDescent="0.35">
      <c r="P6" s="40" t="s">
        <v>1</v>
      </c>
      <c r="Q6" s="41"/>
      <c r="R6" s="41"/>
      <c r="S6" s="41"/>
      <c r="T6" s="41"/>
    </row>
    <row r="7" spans="2:21" ht="15" customHeight="1" x14ac:dyDescent="0.35">
      <c r="P7" s="40" t="s">
        <v>94</v>
      </c>
      <c r="Q7" s="41"/>
      <c r="R7" s="41"/>
      <c r="S7" s="41"/>
      <c r="T7" s="41"/>
    </row>
    <row r="8" spans="2:21" ht="15" customHeight="1" x14ac:dyDescent="0.35">
      <c r="P8" s="40" t="s">
        <v>95</v>
      </c>
      <c r="Q8" s="41"/>
      <c r="R8" s="41"/>
      <c r="S8" s="41"/>
      <c r="T8" s="41"/>
    </row>
    <row r="9" spans="2:21" ht="15" customHeight="1" x14ac:dyDescent="0.3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40" t="s">
        <v>96</v>
      </c>
      <c r="Q9" s="41"/>
      <c r="R9" s="41"/>
      <c r="S9" s="41"/>
      <c r="T9" s="41"/>
    </row>
    <row r="10" spans="2:21" ht="15" customHeight="1" x14ac:dyDescent="0.35">
      <c r="B10" s="59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31"/>
      <c r="P10" s="40" t="s">
        <v>101</v>
      </c>
      <c r="Q10" s="41"/>
      <c r="R10" s="41"/>
      <c r="S10" s="41"/>
      <c r="T10" s="41"/>
    </row>
    <row r="11" spans="2:21" ht="15" customHeight="1" x14ac:dyDescent="0.3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31"/>
      <c r="P11" s="40" t="s">
        <v>97</v>
      </c>
      <c r="Q11" s="41"/>
      <c r="R11" s="41"/>
      <c r="S11" s="41"/>
      <c r="T11" s="41"/>
    </row>
    <row r="12" spans="2:21" ht="15" customHeigh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31"/>
      <c r="P12" s="57" t="s">
        <v>98</v>
      </c>
      <c r="Q12" s="58"/>
      <c r="R12" s="58"/>
      <c r="S12" s="58"/>
      <c r="T12" s="58"/>
    </row>
    <row r="13" spans="2:21" ht="15" customHeight="1" x14ac:dyDescent="0.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31"/>
      <c r="P13" s="52" t="s">
        <v>134</v>
      </c>
    </row>
    <row r="14" spans="2:21" ht="15" customHeight="1" x14ac:dyDescent="0.3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31"/>
      <c r="P14" s="57" t="s">
        <v>144</v>
      </c>
      <c r="Q14" s="58"/>
      <c r="R14" s="58"/>
      <c r="S14" s="58"/>
      <c r="T14" s="58"/>
    </row>
    <row r="15" spans="2:21" ht="15" customHeight="1" x14ac:dyDescent="0.3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31"/>
      <c r="P15" s="57" t="s">
        <v>145</v>
      </c>
      <c r="Q15" s="58"/>
      <c r="R15" s="58"/>
      <c r="S15" s="58"/>
      <c r="T15" s="58"/>
    </row>
    <row r="16" spans="2:21" ht="15" customHeight="1" x14ac:dyDescent="0.3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31"/>
      <c r="P16" s="57" t="s">
        <v>146</v>
      </c>
      <c r="Q16" s="58"/>
      <c r="R16" s="58"/>
      <c r="S16" s="58"/>
      <c r="T16" s="58"/>
    </row>
    <row r="17" spans="2:22" ht="15" customHeight="1" x14ac:dyDescent="0.3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31"/>
      <c r="P17" s="57" t="s">
        <v>147</v>
      </c>
      <c r="Q17" s="58"/>
      <c r="R17" s="58"/>
      <c r="S17" s="58"/>
      <c r="T17" s="58"/>
    </row>
    <row r="18" spans="2:22" ht="15" customHeight="1" x14ac:dyDescent="0.3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31"/>
      <c r="P18" s="57" t="s">
        <v>148</v>
      </c>
      <c r="Q18" s="58"/>
      <c r="R18" s="58"/>
      <c r="S18" s="58"/>
      <c r="T18" s="58"/>
    </row>
    <row r="19" spans="2:22" ht="15" customHeight="1" x14ac:dyDescent="0.3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31"/>
      <c r="P19" s="57" t="s">
        <v>149</v>
      </c>
      <c r="Q19" s="58"/>
      <c r="R19" s="58"/>
      <c r="S19" s="58"/>
      <c r="T19" s="58"/>
    </row>
    <row r="20" spans="2:22" ht="15" customHeight="1" x14ac:dyDescent="0.3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31"/>
      <c r="P20" s="57" t="s">
        <v>150</v>
      </c>
      <c r="Q20" s="58"/>
      <c r="R20" s="58"/>
      <c r="S20" s="58"/>
      <c r="T20" s="58"/>
    </row>
    <row r="21" spans="2:22" ht="15" customHeight="1" x14ac:dyDescent="0.3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P21" s="30"/>
      <c r="Q21" s="30"/>
      <c r="R21" s="30"/>
      <c r="S21" s="30"/>
      <c r="T21" s="30"/>
    </row>
    <row r="22" spans="2:22" ht="15" customHeight="1" x14ac:dyDescent="0.3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P22" s="30"/>
      <c r="Q22" s="30"/>
      <c r="R22" s="30"/>
      <c r="S22" s="30"/>
      <c r="T22" s="30"/>
    </row>
    <row r="23" spans="2:22" ht="18.5" x14ac:dyDescent="0.45">
      <c r="B23" s="5" t="s">
        <v>1</v>
      </c>
    </row>
    <row r="24" spans="2:22" ht="24" customHeight="1" x14ac:dyDescent="0.35">
      <c r="B24" s="154" t="s">
        <v>90</v>
      </c>
      <c r="C24" s="155"/>
      <c r="D24" s="155"/>
      <c r="E24" s="155"/>
      <c r="F24" s="155"/>
      <c r="G24" s="156"/>
      <c r="H24" s="157"/>
      <c r="I24" s="158"/>
      <c r="J24" s="158"/>
      <c r="K24" s="158"/>
      <c r="L24" s="158"/>
      <c r="M24" s="158"/>
      <c r="N24" s="158"/>
      <c r="O24" s="159"/>
      <c r="P24" s="159"/>
      <c r="Q24" s="159"/>
      <c r="R24" s="159"/>
      <c r="S24" s="159"/>
      <c r="T24" s="159"/>
      <c r="U24" s="159"/>
      <c r="V24" s="160"/>
    </row>
    <row r="25" spans="2:22" ht="24" customHeight="1" x14ac:dyDescent="0.35">
      <c r="B25" s="154" t="s">
        <v>83</v>
      </c>
      <c r="C25" s="155"/>
      <c r="D25" s="155"/>
      <c r="E25" s="155"/>
      <c r="F25" s="155"/>
      <c r="G25" s="156"/>
      <c r="H25" s="157"/>
      <c r="I25" s="158"/>
      <c r="J25" s="158"/>
      <c r="K25" s="158"/>
      <c r="L25" s="158"/>
      <c r="M25" s="158"/>
      <c r="N25" s="158"/>
      <c r="O25" s="159"/>
      <c r="P25" s="159"/>
      <c r="Q25" s="159"/>
      <c r="R25" s="159"/>
      <c r="S25" s="159"/>
      <c r="T25" s="159"/>
      <c r="U25" s="159"/>
      <c r="V25" s="160"/>
    </row>
    <row r="26" spans="2:22" ht="24" customHeight="1" x14ac:dyDescent="0.35">
      <c r="B26" s="154" t="s">
        <v>91</v>
      </c>
      <c r="C26" s="155"/>
      <c r="D26" s="155"/>
      <c r="E26" s="155"/>
      <c r="F26" s="155"/>
      <c r="G26" s="156"/>
      <c r="H26" s="157"/>
      <c r="I26" s="158"/>
      <c r="J26" s="158"/>
      <c r="K26" s="158"/>
      <c r="L26" s="158"/>
      <c r="M26" s="158"/>
      <c r="N26" s="158"/>
      <c r="O26" s="159"/>
      <c r="P26" s="159"/>
      <c r="Q26" s="159"/>
      <c r="R26" s="159"/>
      <c r="S26" s="159"/>
      <c r="T26" s="159"/>
      <c r="U26" s="159"/>
      <c r="V26" s="160"/>
    </row>
    <row r="27" spans="2:22" ht="24" customHeight="1" x14ac:dyDescent="0.35">
      <c r="B27" s="154" t="s">
        <v>128</v>
      </c>
      <c r="C27" s="155"/>
      <c r="D27" s="155"/>
      <c r="E27" s="155"/>
      <c r="F27" s="155"/>
      <c r="G27" s="156"/>
      <c r="H27" s="157"/>
      <c r="I27" s="158"/>
      <c r="J27" s="158"/>
      <c r="K27" s="158"/>
      <c r="L27" s="158"/>
      <c r="M27" s="158"/>
      <c r="N27" s="158"/>
      <c r="O27" s="159"/>
      <c r="P27" s="159"/>
      <c r="Q27" s="159"/>
      <c r="R27" s="159"/>
      <c r="S27" s="159"/>
      <c r="T27" s="159"/>
      <c r="U27" s="159"/>
      <c r="V27" s="160"/>
    </row>
    <row r="28" spans="2:22" ht="24" customHeight="1" x14ac:dyDescent="0.35">
      <c r="B28" s="154" t="s">
        <v>92</v>
      </c>
      <c r="C28" s="155"/>
      <c r="D28" s="155"/>
      <c r="E28" s="155"/>
      <c r="F28" s="155"/>
      <c r="G28" s="156"/>
      <c r="H28" s="157"/>
      <c r="I28" s="158"/>
      <c r="J28" s="158"/>
      <c r="K28" s="158"/>
      <c r="L28" s="158"/>
      <c r="M28" s="158"/>
      <c r="N28" s="158"/>
      <c r="O28" s="159"/>
      <c r="P28" s="159"/>
      <c r="Q28" s="159"/>
      <c r="R28" s="159"/>
      <c r="S28" s="159"/>
      <c r="T28" s="159"/>
      <c r="U28" s="159"/>
      <c r="V28" s="160"/>
    </row>
    <row r="29" spans="2:22" ht="24" customHeight="1" x14ac:dyDescent="0.35">
      <c r="B29" s="154" t="s">
        <v>93</v>
      </c>
      <c r="C29" s="155"/>
      <c r="D29" s="155"/>
      <c r="E29" s="155"/>
      <c r="F29" s="155"/>
      <c r="G29" s="156"/>
      <c r="H29" s="157"/>
      <c r="I29" s="158"/>
      <c r="J29" s="158"/>
      <c r="K29" s="158"/>
      <c r="L29" s="158"/>
      <c r="M29" s="158"/>
      <c r="N29" s="158"/>
      <c r="O29" s="159"/>
      <c r="P29" s="159"/>
      <c r="Q29" s="159"/>
      <c r="R29" s="159"/>
      <c r="S29" s="159"/>
      <c r="T29" s="159"/>
      <c r="U29" s="159"/>
      <c r="V29" s="160"/>
    </row>
    <row r="30" spans="2:22" ht="24" customHeight="1" x14ac:dyDescent="0.35">
      <c r="B30" s="154" t="s">
        <v>86</v>
      </c>
      <c r="C30" s="155"/>
      <c r="D30" s="155"/>
      <c r="E30" s="155"/>
      <c r="F30" s="155"/>
      <c r="G30" s="156"/>
      <c r="H30" s="157"/>
      <c r="I30" s="158"/>
      <c r="J30" s="158"/>
      <c r="K30" s="158"/>
      <c r="L30" s="158"/>
      <c r="M30" s="158"/>
      <c r="N30" s="158"/>
      <c r="O30" s="159"/>
      <c r="P30" s="159"/>
      <c r="Q30" s="159"/>
      <c r="R30" s="159"/>
      <c r="S30" s="159"/>
      <c r="T30" s="159"/>
      <c r="U30" s="159"/>
      <c r="V30" s="160"/>
    </row>
    <row r="31" spans="2:22" ht="15" customHeight="1" x14ac:dyDescent="0.35">
      <c r="B31" s="30"/>
      <c r="C31" s="30"/>
      <c r="M31" s="6"/>
    </row>
    <row r="32" spans="2:22" ht="15" customHeight="1" x14ac:dyDescent="0.35">
      <c r="B32" s="30"/>
      <c r="C32" s="30"/>
      <c r="M32" s="6"/>
    </row>
    <row r="33" spans="2:22" ht="15" customHeight="1" x14ac:dyDescent="0.45">
      <c r="B33" s="7" t="s">
        <v>94</v>
      </c>
      <c r="M33" s="6"/>
    </row>
    <row r="34" spans="2:22" ht="18.5" customHeight="1" x14ac:dyDescent="0.35">
      <c r="B34" s="56" t="s">
        <v>87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 ht="40.25" customHeight="1" x14ac:dyDescent="0.3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</row>
    <row r="36" spans="2:22" ht="15" customHeight="1" x14ac:dyDescent="0.35">
      <c r="B36" s="58"/>
      <c r="C36" s="58"/>
      <c r="E36" s="130"/>
      <c r="F36" s="130"/>
      <c r="M36" s="6"/>
    </row>
    <row r="37" spans="2:22" x14ac:dyDescent="0.35">
      <c r="B37" s="30"/>
      <c r="C37" s="30"/>
    </row>
    <row r="38" spans="2:22" ht="20.25" customHeight="1" x14ac:dyDescent="0.45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25" customHeight="1" x14ac:dyDescent="0.35">
      <c r="B39" s="56" t="s">
        <v>69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2:22" ht="25" customHeight="1" x14ac:dyDescent="0.3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100" customHeight="1" x14ac:dyDescent="0.35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</row>
    <row r="42" spans="2:22" x14ac:dyDescent="0.35">
      <c r="B42" s="58"/>
      <c r="C42" s="58"/>
    </row>
    <row r="43" spans="2:22" x14ac:dyDescent="0.35">
      <c r="B43" s="30"/>
      <c r="C43" s="30"/>
    </row>
    <row r="44" spans="2:22" ht="18.5" x14ac:dyDescent="0.35">
      <c r="B44" s="13" t="s">
        <v>96</v>
      </c>
    </row>
    <row r="45" spans="2:22" x14ac:dyDescent="0.35">
      <c r="B45" s="14" t="s">
        <v>3</v>
      </c>
    </row>
    <row r="46" spans="2:22" ht="25" customHeight="1" x14ac:dyDescent="0.3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100" customHeight="1" x14ac:dyDescent="0.35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</row>
    <row r="48" spans="2:22" x14ac:dyDescent="0.35">
      <c r="B48" s="58"/>
      <c r="C48" s="58"/>
    </row>
    <row r="49" spans="2:22" x14ac:dyDescent="0.35">
      <c r="B49" s="30"/>
      <c r="C49" s="30"/>
    </row>
    <row r="50" spans="2:22" ht="18.5" x14ac:dyDescent="0.35">
      <c r="B50" s="13" t="s">
        <v>101</v>
      </c>
    </row>
    <row r="51" spans="2:22" ht="36.75" customHeight="1" x14ac:dyDescent="0.35">
      <c r="B51" s="131" t="s">
        <v>106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2:22" ht="18.75" customHeight="1" x14ac:dyDescent="0.35">
      <c r="B52" s="15" t="s">
        <v>102</v>
      </c>
    </row>
    <row r="53" spans="2:22" ht="19.5" customHeight="1" x14ac:dyDescent="0.3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35"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2"/>
    </row>
    <row r="55" spans="2:22" x14ac:dyDescent="0.35">
      <c r="B55" s="58"/>
      <c r="C55" s="58"/>
    </row>
    <row r="56" spans="2:22" x14ac:dyDescent="0.35">
      <c r="B56" s="30"/>
      <c r="C56" s="30"/>
    </row>
    <row r="57" spans="2:22" ht="18.5" x14ac:dyDescent="0.35">
      <c r="B57" s="13" t="s">
        <v>97</v>
      </c>
    </row>
    <row r="58" spans="2:22" ht="40.25" customHeight="1" x14ac:dyDescent="0.35">
      <c r="B58" s="129" t="s">
        <v>70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</row>
    <row r="59" spans="2:22" ht="59.5" customHeight="1" x14ac:dyDescent="0.35">
      <c r="B59" s="129" t="s">
        <v>72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2:22" ht="16.5" customHeight="1" x14ac:dyDescent="0.3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" customHeight="1" x14ac:dyDescent="0.35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/>
    </row>
    <row r="62" spans="2:22" x14ac:dyDescent="0.35">
      <c r="B62" s="130"/>
      <c r="C62" s="130"/>
    </row>
    <row r="63" spans="2:22" ht="13.75" customHeight="1" x14ac:dyDescent="0.35">
      <c r="B63" s="9" t="s">
        <v>71</v>
      </c>
      <c r="C63" s="30"/>
      <c r="V63" s="11" t="str">
        <f>CONCATENATE("Napsáno ",LEN(B64)," z 600 znaků")</f>
        <v>Napsáno 0 z 600 znaků</v>
      </c>
    </row>
    <row r="64" spans="2:22" ht="60" customHeight="1" x14ac:dyDescent="0.35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</row>
    <row r="65" spans="2:22" ht="13.75" customHeight="1" x14ac:dyDescent="0.35">
      <c r="B65" s="58"/>
      <c r="C65" s="58"/>
    </row>
    <row r="66" spans="2:22" ht="13.75" customHeight="1" x14ac:dyDescent="0.35">
      <c r="B66" s="30"/>
      <c r="C66" s="30"/>
    </row>
    <row r="67" spans="2:22" ht="18.5" x14ac:dyDescent="0.35">
      <c r="B67" s="13" t="s">
        <v>98</v>
      </c>
    </row>
    <row r="68" spans="2:22" ht="76.5" customHeight="1" x14ac:dyDescent="0.35">
      <c r="B68" s="129" t="s">
        <v>103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" customHeight="1" x14ac:dyDescent="0.3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</row>
    <row r="71" spans="2:22" x14ac:dyDescent="0.35">
      <c r="B71" s="58"/>
      <c r="C71" s="58"/>
    </row>
    <row r="72" spans="2:22" x14ac:dyDescent="0.35">
      <c r="B72" s="41"/>
      <c r="C72" s="41"/>
    </row>
    <row r="73" spans="2:22" s="42" customFormat="1" ht="18.5" x14ac:dyDescent="0.45">
      <c r="B73" s="43" t="s">
        <v>134</v>
      </c>
      <c r="C73" s="44"/>
    </row>
    <row r="74" spans="2:22" s="42" customFormat="1" ht="100.5" customHeight="1" x14ac:dyDescent="0.35">
      <c r="B74" s="142" t="s">
        <v>135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2:22" s="42" customFormat="1" ht="15" customHeight="1" x14ac:dyDescent="0.35">
      <c r="B75" s="45" t="s">
        <v>136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 x14ac:dyDescent="0.35">
      <c r="B76" s="146" t="s">
        <v>137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2:22" s="42" customFormat="1" ht="15" customHeight="1" x14ac:dyDescent="0.35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 x14ac:dyDescent="0.35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</row>
    <row r="79" spans="2:22" s="42" customFormat="1" ht="15" customHeight="1" x14ac:dyDescent="0.3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 x14ac:dyDescent="0.35">
      <c r="B80" s="147" t="s">
        <v>138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</row>
    <row r="81" spans="2:22" s="42" customFormat="1" ht="15" customHeight="1" x14ac:dyDescent="0.35">
      <c r="B81" s="132" t="s">
        <v>139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</row>
    <row r="82" spans="2:22" s="42" customFormat="1" ht="15" customHeight="1" x14ac:dyDescent="0.35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 x14ac:dyDescent="0.35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/>
    </row>
    <row r="84" spans="2:22" s="42" customFormat="1" ht="15" customHeight="1" x14ac:dyDescent="0.3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 x14ac:dyDescent="0.35">
      <c r="B85" s="135" t="s">
        <v>140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</row>
    <row r="86" spans="2:22" s="42" customFormat="1" ht="15" customHeight="1" x14ac:dyDescent="0.35">
      <c r="B86" s="132" t="s">
        <v>141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</row>
    <row r="87" spans="2:22" s="42" customFormat="1" ht="15" customHeight="1" x14ac:dyDescent="0.35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 x14ac:dyDescent="0.35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5"/>
    </row>
    <row r="89" spans="2:22" s="42" customFormat="1" ht="15" customHeight="1" x14ac:dyDescent="0.3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 x14ac:dyDescent="0.35">
      <c r="B90" s="135" t="s">
        <v>142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2:22" s="42" customFormat="1" ht="15" customHeight="1" x14ac:dyDescent="0.35">
      <c r="B91" s="132" t="s">
        <v>143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</row>
    <row r="92" spans="2:22" s="42" customFormat="1" ht="15" customHeight="1" x14ac:dyDescent="0.35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 x14ac:dyDescent="0.35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/>
    </row>
    <row r="94" spans="2:22" s="42" customFormat="1" x14ac:dyDescent="0.35">
      <c r="B94" s="134"/>
      <c r="C94" s="134"/>
    </row>
    <row r="95" spans="2:22" x14ac:dyDescent="0.35">
      <c r="B95" s="30"/>
      <c r="C95" s="30"/>
    </row>
    <row r="96" spans="2:22" ht="18.5" x14ac:dyDescent="0.35">
      <c r="B96" s="13" t="s">
        <v>144</v>
      </c>
    </row>
    <row r="97" spans="2:22" ht="49.5" customHeight="1" x14ac:dyDescent="0.35">
      <c r="B97" s="129" t="s">
        <v>104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</row>
    <row r="98" spans="2:22" ht="15.5" x14ac:dyDescent="0.35">
      <c r="B98" s="15" t="s">
        <v>6</v>
      </c>
    </row>
    <row r="99" spans="2:22" x14ac:dyDescent="0.35">
      <c r="B99" s="10" t="s">
        <v>7</v>
      </c>
    </row>
    <row r="100" spans="2:22" ht="16.5" customHeight="1" x14ac:dyDescent="0.35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 x14ac:dyDescent="0.35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/>
    </row>
    <row r="102" spans="2:22" ht="22.5" customHeight="1" x14ac:dyDescent="0.35">
      <c r="B102" s="15" t="s">
        <v>8</v>
      </c>
    </row>
    <row r="103" spans="2:22" ht="34.25" customHeight="1" x14ac:dyDescent="0.35">
      <c r="B103" s="56" t="s">
        <v>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2:22" ht="18" customHeight="1" x14ac:dyDescent="0.35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 x14ac:dyDescent="0.35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5"/>
    </row>
    <row r="106" spans="2:22" ht="24.75" customHeight="1" x14ac:dyDescent="0.35">
      <c r="B106" s="15" t="s">
        <v>10</v>
      </c>
    </row>
    <row r="107" spans="2:22" ht="50.25" customHeight="1" x14ac:dyDescent="0.35">
      <c r="B107" s="56" t="s">
        <v>105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2:22" ht="16.5" customHeight="1" x14ac:dyDescent="0.35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 x14ac:dyDescent="0.35"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/>
    </row>
    <row r="110" spans="2:22" ht="23.25" customHeight="1" x14ac:dyDescent="0.35">
      <c r="B110" s="15" t="s">
        <v>11</v>
      </c>
    </row>
    <row r="111" spans="2:22" ht="64.5" customHeight="1" x14ac:dyDescent="0.35">
      <c r="B111" s="56" t="s">
        <v>12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2:22" ht="18" customHeight="1" x14ac:dyDescent="0.35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 x14ac:dyDescent="0.35"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</row>
    <row r="114" spans="2:22" x14ac:dyDescent="0.35">
      <c r="B114" s="58"/>
      <c r="C114" s="58"/>
    </row>
    <row r="115" spans="2:22" x14ac:dyDescent="0.35">
      <c r="B115" s="30"/>
      <c r="C115" s="30"/>
    </row>
    <row r="116" spans="2:22" ht="18.5" x14ac:dyDescent="0.35">
      <c r="B116" s="13" t="s">
        <v>145</v>
      </c>
    </row>
    <row r="117" spans="2:22" x14ac:dyDescent="0.35">
      <c r="B117" s="56" t="s">
        <v>13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2:22" ht="31.25" customHeight="1" x14ac:dyDescent="0.35">
      <c r="B118" s="85" t="s">
        <v>14</v>
      </c>
      <c r="C118" s="94"/>
      <c r="D118" s="94"/>
      <c r="E118" s="94"/>
      <c r="F118" s="86"/>
      <c r="G118" s="85" t="s">
        <v>15</v>
      </c>
      <c r="H118" s="86"/>
      <c r="I118" s="85" t="s">
        <v>16</v>
      </c>
      <c r="J118" s="86"/>
      <c r="K118" s="85" t="s">
        <v>17</v>
      </c>
      <c r="L118" s="86"/>
      <c r="M118" s="85" t="s">
        <v>18</v>
      </c>
      <c r="N118" s="86"/>
      <c r="O118" s="85" t="s">
        <v>19</v>
      </c>
      <c r="P118" s="86"/>
      <c r="Q118" s="85" t="s">
        <v>20</v>
      </c>
      <c r="R118" s="86"/>
      <c r="S118" s="85" t="s">
        <v>21</v>
      </c>
      <c r="T118" s="86"/>
      <c r="U118" s="85" t="s">
        <v>22</v>
      </c>
      <c r="V118" s="86"/>
    </row>
    <row r="119" spans="2:22" ht="28.25" customHeight="1" x14ac:dyDescent="0.35">
      <c r="B119" s="95" t="s">
        <v>23</v>
      </c>
      <c r="C119" s="120" t="s">
        <v>24</v>
      </c>
      <c r="D119" s="138"/>
      <c r="E119" s="138"/>
      <c r="F119" s="121"/>
      <c r="G119" s="76"/>
      <c r="H119" s="78"/>
      <c r="I119" s="76"/>
      <c r="J119" s="78"/>
      <c r="K119" s="76"/>
      <c r="L119" s="78"/>
      <c r="M119" s="76"/>
      <c r="N119" s="78"/>
      <c r="O119" s="76"/>
      <c r="P119" s="78"/>
      <c r="Q119" s="76"/>
      <c r="R119" s="78"/>
      <c r="S119" s="76"/>
      <c r="T119" s="78"/>
      <c r="U119" s="76"/>
      <c r="V119" s="78"/>
    </row>
    <row r="120" spans="2:22" ht="25.75" customHeight="1" x14ac:dyDescent="0.35">
      <c r="B120" s="96"/>
      <c r="C120" s="120" t="s">
        <v>25</v>
      </c>
      <c r="D120" s="138"/>
      <c r="E120" s="138"/>
      <c r="F120" s="121"/>
      <c r="G120" s="76"/>
      <c r="H120" s="78"/>
      <c r="I120" s="76"/>
      <c r="J120" s="78"/>
      <c r="K120" s="76"/>
      <c r="L120" s="78"/>
      <c r="M120" s="76"/>
      <c r="N120" s="78"/>
      <c r="O120" s="76"/>
      <c r="P120" s="78"/>
      <c r="Q120" s="76"/>
      <c r="R120" s="78"/>
      <c r="S120" s="76"/>
      <c r="T120" s="78"/>
      <c r="U120" s="76"/>
      <c r="V120" s="78"/>
    </row>
    <row r="121" spans="2:22" ht="32.5" customHeight="1" x14ac:dyDescent="0.35">
      <c r="B121" s="96"/>
      <c r="C121" s="120" t="s">
        <v>26</v>
      </c>
      <c r="D121" s="138"/>
      <c r="E121" s="138"/>
      <c r="F121" s="121"/>
      <c r="G121" s="76"/>
      <c r="H121" s="78"/>
      <c r="I121" s="76"/>
      <c r="J121" s="78"/>
      <c r="K121" s="76"/>
      <c r="L121" s="78"/>
      <c r="M121" s="76"/>
      <c r="N121" s="78"/>
      <c r="O121" s="76"/>
      <c r="P121" s="78"/>
      <c r="Q121" s="76"/>
      <c r="R121" s="78"/>
      <c r="S121" s="76"/>
      <c r="T121" s="78"/>
      <c r="U121" s="76"/>
      <c r="V121" s="78"/>
    </row>
    <row r="122" spans="2:22" ht="24.5" customHeight="1" x14ac:dyDescent="0.35">
      <c r="B122" s="97"/>
      <c r="C122" s="139" t="s">
        <v>27</v>
      </c>
      <c r="D122" s="140"/>
      <c r="E122" s="140"/>
      <c r="F122" s="141"/>
      <c r="G122" s="89">
        <f>SUM(G119:H121)</f>
        <v>0</v>
      </c>
      <c r="H122" s="90"/>
      <c r="I122" s="89">
        <f t="shared" ref="I122" si="0">SUM(I119:J121)</f>
        <v>0</v>
      </c>
      <c r="J122" s="90"/>
      <c r="K122" s="89">
        <f t="shared" ref="K122" si="1">SUM(K119:L121)</f>
        <v>0</v>
      </c>
      <c r="L122" s="90"/>
      <c r="M122" s="89">
        <f t="shared" ref="M122" si="2">SUM(M119:N121)</f>
        <v>0</v>
      </c>
      <c r="N122" s="90"/>
      <c r="O122" s="89">
        <f t="shared" ref="O122" si="3">SUM(O119:P121)</f>
        <v>0</v>
      </c>
      <c r="P122" s="90"/>
      <c r="Q122" s="89">
        <f t="shared" ref="Q122" si="4">SUM(Q119:R121)</f>
        <v>0</v>
      </c>
      <c r="R122" s="90"/>
      <c r="S122" s="89">
        <f t="shared" ref="S122" si="5">SUM(S119:T121)</f>
        <v>0</v>
      </c>
      <c r="T122" s="90"/>
      <c r="U122" s="89">
        <f t="shared" ref="U122" si="6">SUM(U119:V121)</f>
        <v>0</v>
      </c>
      <c r="V122" s="90"/>
    </row>
    <row r="123" spans="2:22" ht="22.75" customHeight="1" x14ac:dyDescent="0.35">
      <c r="B123" s="95" t="s">
        <v>28</v>
      </c>
      <c r="C123" s="120" t="s">
        <v>29</v>
      </c>
      <c r="D123" s="138"/>
      <c r="E123" s="138"/>
      <c r="F123" s="121"/>
      <c r="G123" s="76"/>
      <c r="H123" s="78"/>
      <c r="I123" s="76"/>
      <c r="J123" s="78"/>
      <c r="K123" s="76"/>
      <c r="L123" s="78"/>
      <c r="M123" s="76"/>
      <c r="N123" s="78"/>
      <c r="O123" s="76"/>
      <c r="P123" s="78"/>
      <c r="Q123" s="76"/>
      <c r="R123" s="78"/>
      <c r="S123" s="76"/>
      <c r="T123" s="78"/>
      <c r="U123" s="76"/>
      <c r="V123" s="78"/>
    </row>
    <row r="124" spans="2:22" ht="27" customHeight="1" x14ac:dyDescent="0.35">
      <c r="B124" s="96"/>
      <c r="C124" s="120" t="s">
        <v>30</v>
      </c>
      <c r="D124" s="138"/>
      <c r="E124" s="138"/>
      <c r="F124" s="121"/>
      <c r="G124" s="76"/>
      <c r="H124" s="78"/>
      <c r="I124" s="76"/>
      <c r="J124" s="78"/>
      <c r="K124" s="76"/>
      <c r="L124" s="78"/>
      <c r="M124" s="76"/>
      <c r="N124" s="78"/>
      <c r="O124" s="76"/>
      <c r="P124" s="78"/>
      <c r="Q124" s="76"/>
      <c r="R124" s="78"/>
      <c r="S124" s="76"/>
      <c r="T124" s="78"/>
      <c r="U124" s="76"/>
      <c r="V124" s="78"/>
    </row>
    <row r="125" spans="2:22" ht="26.5" customHeight="1" x14ac:dyDescent="0.35">
      <c r="B125" s="97"/>
      <c r="C125" s="139" t="s">
        <v>31</v>
      </c>
      <c r="D125" s="140"/>
      <c r="E125" s="140"/>
      <c r="F125" s="141"/>
      <c r="G125" s="89">
        <f>SUM(G123:H124)</f>
        <v>0</v>
      </c>
      <c r="H125" s="90"/>
      <c r="I125" s="89">
        <f t="shared" ref="I125" si="7">SUM(I123:J124)</f>
        <v>0</v>
      </c>
      <c r="J125" s="90"/>
      <c r="K125" s="89">
        <f t="shared" ref="K125" si="8">SUM(K123:L124)</f>
        <v>0</v>
      </c>
      <c r="L125" s="90"/>
      <c r="M125" s="89">
        <f t="shared" ref="M125" si="9">SUM(M123:N124)</f>
        <v>0</v>
      </c>
      <c r="N125" s="90"/>
      <c r="O125" s="89">
        <f t="shared" ref="O125" si="10">SUM(O123:P124)</f>
        <v>0</v>
      </c>
      <c r="P125" s="90"/>
      <c r="Q125" s="89">
        <f t="shared" ref="Q125" si="11">SUM(Q123:R124)</f>
        <v>0</v>
      </c>
      <c r="R125" s="90"/>
      <c r="S125" s="89">
        <f t="shared" ref="S125" si="12">SUM(S123:T124)</f>
        <v>0</v>
      </c>
      <c r="T125" s="90"/>
      <c r="U125" s="89">
        <v>0</v>
      </c>
      <c r="V125" s="90"/>
    </row>
    <row r="126" spans="2:22" ht="28.75" customHeight="1" x14ac:dyDescent="0.35">
      <c r="B126" s="85" t="s">
        <v>32</v>
      </c>
      <c r="C126" s="94"/>
      <c r="D126" s="94"/>
      <c r="E126" s="94"/>
      <c r="F126" s="86"/>
      <c r="G126" s="87">
        <f>SUM(G122+G125)</f>
        <v>0</v>
      </c>
      <c r="H126" s="88"/>
      <c r="I126" s="87">
        <f t="shared" ref="I126" si="13">SUM(I122+I125)</f>
        <v>0</v>
      </c>
      <c r="J126" s="88"/>
      <c r="K126" s="87">
        <f t="shared" ref="K126" si="14">SUM(K122+K125)</f>
        <v>0</v>
      </c>
      <c r="L126" s="88"/>
      <c r="M126" s="87">
        <f t="shared" ref="M126" si="15">SUM(M122+M125)</f>
        <v>0</v>
      </c>
      <c r="N126" s="88"/>
      <c r="O126" s="87">
        <f t="shared" ref="O126" si="16">SUM(O122+O125)</f>
        <v>0</v>
      </c>
      <c r="P126" s="88"/>
      <c r="Q126" s="87">
        <f t="shared" ref="Q126" si="17">SUM(Q122+Q125)</f>
        <v>0</v>
      </c>
      <c r="R126" s="88"/>
      <c r="S126" s="87">
        <f t="shared" ref="S126" si="18">SUM(S122+S125)</f>
        <v>0</v>
      </c>
      <c r="T126" s="88"/>
      <c r="U126" s="87">
        <f t="shared" ref="U126" si="19">SUM(U122+U125)</f>
        <v>0</v>
      </c>
      <c r="V126" s="88"/>
    </row>
    <row r="127" spans="2:22" x14ac:dyDescent="0.35">
      <c r="B127" s="30"/>
      <c r="C127" s="30"/>
    </row>
    <row r="128" spans="2:22" ht="28.25" customHeight="1" x14ac:dyDescent="0.35">
      <c r="B128" s="79" t="s">
        <v>33</v>
      </c>
      <c r="C128" s="79"/>
      <c r="D128" s="79"/>
      <c r="E128" s="79"/>
      <c r="F128" s="79"/>
      <c r="G128" s="143">
        <f>SUM(G126:V126)</f>
        <v>0</v>
      </c>
      <c r="H128" s="143"/>
      <c r="I128" s="143"/>
      <c r="J128" s="143"/>
    </row>
    <row r="129" spans="2:22" x14ac:dyDescent="0.35">
      <c r="B129" s="30"/>
      <c r="C129" s="30"/>
    </row>
    <row r="130" spans="2:22" ht="22.5" customHeight="1" x14ac:dyDescent="0.35">
      <c r="B130" s="15" t="s">
        <v>34</v>
      </c>
    </row>
    <row r="131" spans="2:22" ht="17.25" customHeight="1" x14ac:dyDescent="0.35">
      <c r="B131" s="16" t="s">
        <v>35</v>
      </c>
    </row>
    <row r="132" spans="2:22" ht="17.25" customHeight="1" x14ac:dyDescent="0.35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 x14ac:dyDescent="0.35"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2"/>
    </row>
    <row r="134" spans="2:22" x14ac:dyDescent="0.35">
      <c r="B134" s="58"/>
      <c r="C134" s="58"/>
    </row>
    <row r="135" spans="2:22" x14ac:dyDescent="0.35">
      <c r="B135" s="30"/>
      <c r="C135" s="30"/>
    </row>
    <row r="136" spans="2:22" ht="18.5" x14ac:dyDescent="0.35">
      <c r="B136" s="13" t="s">
        <v>146</v>
      </c>
    </row>
    <row r="137" spans="2:22" ht="19.5" customHeight="1" x14ac:dyDescent="0.35">
      <c r="B137" s="84" t="s">
        <v>132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spans="2:22" ht="34.5" customHeight="1" x14ac:dyDescent="0.35">
      <c r="B138" s="79" t="s">
        <v>36</v>
      </c>
      <c r="C138" s="79"/>
      <c r="D138" s="79"/>
      <c r="E138" s="79" t="s">
        <v>133</v>
      </c>
      <c r="F138" s="79"/>
      <c r="G138" s="79" t="s">
        <v>37</v>
      </c>
      <c r="H138" s="79"/>
      <c r="I138" s="79"/>
      <c r="J138" s="79"/>
      <c r="K138" s="79" t="s">
        <v>38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2:22" ht="30" customHeight="1" x14ac:dyDescent="0.35">
      <c r="B139" s="93" t="s">
        <v>82</v>
      </c>
      <c r="C139" s="93"/>
      <c r="D139" s="93"/>
      <c r="E139" s="98"/>
      <c r="F139" s="98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spans="2:22" ht="30" customHeight="1" x14ac:dyDescent="0.35">
      <c r="B140" s="93" t="s">
        <v>82</v>
      </c>
      <c r="C140" s="93"/>
      <c r="D140" s="93"/>
      <c r="E140" s="161"/>
      <c r="F140" s="161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spans="2:22" ht="30" customHeight="1" x14ac:dyDescent="0.35">
      <c r="B141" s="93" t="s">
        <v>82</v>
      </c>
      <c r="C141" s="93"/>
      <c r="D141" s="93"/>
      <c r="E141" s="161"/>
      <c r="F141" s="161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</row>
    <row r="142" spans="2:22" x14ac:dyDescent="0.35">
      <c r="B142" s="144" t="s">
        <v>129</v>
      </c>
      <c r="C142" s="144"/>
      <c r="D142" s="144"/>
      <c r="E142" s="145">
        <f>SUM(E139:F141)</f>
        <v>0</v>
      </c>
      <c r="F142" s="145"/>
    </row>
    <row r="143" spans="2:22" x14ac:dyDescent="0.35">
      <c r="B143" s="30"/>
      <c r="C143" s="30"/>
    </row>
    <row r="144" spans="2:22" ht="18.5" x14ac:dyDescent="0.35">
      <c r="B144" s="13" t="s">
        <v>147</v>
      </c>
    </row>
    <row r="145" spans="2:26" ht="66" customHeight="1" x14ac:dyDescent="0.35">
      <c r="B145" s="105" t="s">
        <v>39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2:26" ht="21" customHeight="1" x14ac:dyDescent="0.35">
      <c r="B146" s="17" t="s">
        <v>40</v>
      </c>
    </row>
    <row r="147" spans="2:26" x14ac:dyDescent="0.35">
      <c r="B147" s="108" t="s">
        <v>41</v>
      </c>
      <c r="C147" s="108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2:26" x14ac:dyDescent="0.3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6" ht="15" customHeight="1" x14ac:dyDescent="0.35">
      <c r="B149" s="109" t="s">
        <v>42</v>
      </c>
      <c r="C149" s="110"/>
      <c r="D149" s="110"/>
      <c r="E149" s="111"/>
      <c r="F149" s="115" t="s">
        <v>43</v>
      </c>
      <c r="G149" s="115" t="s">
        <v>44</v>
      </c>
      <c r="H149" s="106">
        <f>D147</f>
        <v>2021</v>
      </c>
      <c r="I149" s="107"/>
      <c r="J149" s="106">
        <f>H149+1</f>
        <v>2022</v>
      </c>
      <c r="K149" s="107"/>
      <c r="L149" s="106">
        <f t="shared" ref="L149" si="20">J149+1</f>
        <v>2023</v>
      </c>
      <c r="M149" s="107"/>
      <c r="N149" s="106">
        <f t="shared" ref="N149" si="21">L149+1</f>
        <v>2024</v>
      </c>
      <c r="O149" s="107"/>
      <c r="P149" s="106">
        <f t="shared" ref="P149" si="22">N149+1</f>
        <v>2025</v>
      </c>
      <c r="Q149" s="107"/>
      <c r="R149" s="106">
        <f t="shared" ref="R149" si="23">P149+1</f>
        <v>2026</v>
      </c>
      <c r="S149" s="107"/>
      <c r="T149" s="106">
        <f t="shared" ref="T149" si="24">R149+1</f>
        <v>2027</v>
      </c>
      <c r="U149" s="107"/>
      <c r="V149" s="20">
        <f>T149+1</f>
        <v>2028</v>
      </c>
    </row>
    <row r="150" spans="2:26" ht="15" customHeight="1" x14ac:dyDescent="0.35">
      <c r="B150" s="112"/>
      <c r="C150" s="113"/>
      <c r="D150" s="113"/>
      <c r="E150" s="114"/>
      <c r="F150" s="116"/>
      <c r="G150" s="116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x14ac:dyDescent="0.35">
      <c r="B151" s="22" t="s">
        <v>47</v>
      </c>
      <c r="C151" s="100"/>
      <c r="D151" s="101"/>
      <c r="E151" s="102"/>
      <c r="F151" s="23"/>
      <c r="G151" s="23"/>
      <c r="H151" s="24">
        <f t="shared" ref="H151:V166" si="25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x14ac:dyDescent="0.35">
      <c r="B152" s="22" t="s">
        <v>48</v>
      </c>
      <c r="C152" s="100"/>
      <c r="D152" s="101"/>
      <c r="E152" s="102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t="shared" ref="Y152:Z165" si="26">IF(F152="","",VLOOKUP(F152,$W$151:$X$165,2,FALSE))</f>
        <v/>
      </c>
      <c r="Z152" s="25" t="str">
        <f t="shared" si="26"/>
        <v/>
      </c>
    </row>
    <row r="153" spans="2:26" x14ac:dyDescent="0.35">
      <c r="B153" s="22" t="s">
        <v>49</v>
      </c>
      <c r="C153" s="100"/>
      <c r="D153" s="101"/>
      <c r="E153" s="102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x14ac:dyDescent="0.35">
      <c r="B154" s="22" t="s">
        <v>50</v>
      </c>
      <c r="C154" s="100"/>
      <c r="D154" s="101"/>
      <c r="E154" s="102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x14ac:dyDescent="0.35">
      <c r="B155" s="22" t="s">
        <v>51</v>
      </c>
      <c r="C155" s="100"/>
      <c r="D155" s="101"/>
      <c r="E155" s="102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x14ac:dyDescent="0.35">
      <c r="B156" s="22" t="s">
        <v>52</v>
      </c>
      <c r="C156" s="100"/>
      <c r="D156" s="101"/>
      <c r="E156" s="102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x14ac:dyDescent="0.35">
      <c r="B157" s="22" t="s">
        <v>53</v>
      </c>
      <c r="C157" s="100"/>
      <c r="D157" s="101"/>
      <c r="E157" s="102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x14ac:dyDescent="0.35">
      <c r="B158" s="22" t="s">
        <v>54</v>
      </c>
      <c r="C158" s="100"/>
      <c r="D158" s="101"/>
      <c r="E158" s="102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x14ac:dyDescent="0.35">
      <c r="B159" s="22" t="s">
        <v>55</v>
      </c>
      <c r="C159" s="100"/>
      <c r="D159" s="101"/>
      <c r="E159" s="102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x14ac:dyDescent="0.35">
      <c r="B160" s="22" t="s">
        <v>56</v>
      </c>
      <c r="C160" s="100"/>
      <c r="D160" s="101"/>
      <c r="E160" s="102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x14ac:dyDescent="0.35">
      <c r="B161" s="22" t="s">
        <v>57</v>
      </c>
      <c r="C161" s="100"/>
      <c r="D161" s="101"/>
      <c r="E161" s="102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x14ac:dyDescent="0.35">
      <c r="B162" s="22" t="s">
        <v>58</v>
      </c>
      <c r="C162" s="100"/>
      <c r="D162" s="101"/>
      <c r="E162" s="102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x14ac:dyDescent="0.35">
      <c r="B163" s="22" t="s">
        <v>59</v>
      </c>
      <c r="C163" s="100"/>
      <c r="D163" s="101"/>
      <c r="E163" s="102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x14ac:dyDescent="0.35">
      <c r="B164" s="22" t="s">
        <v>60</v>
      </c>
      <c r="C164" s="100"/>
      <c r="D164" s="101"/>
      <c r="E164" s="102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x14ac:dyDescent="0.35">
      <c r="B165" s="22" t="s">
        <v>61</v>
      </c>
      <c r="C165" s="100"/>
      <c r="D165" s="101"/>
      <c r="E165" s="102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6" x14ac:dyDescent="0.35">
      <c r="B166" s="22" t="s">
        <v>62</v>
      </c>
      <c r="C166" s="100"/>
      <c r="D166" s="101"/>
      <c r="E166" s="102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6" x14ac:dyDescent="0.35">
      <c r="B167" s="22" t="s">
        <v>63</v>
      </c>
      <c r="C167" s="100"/>
      <c r="D167" s="101"/>
      <c r="E167" s="102"/>
      <c r="F167" s="23"/>
      <c r="G167" s="23"/>
      <c r="H167" s="24">
        <f t="shared" ref="H167:V170" si="27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6" x14ac:dyDescent="0.35">
      <c r="B168" s="22" t="s">
        <v>64</v>
      </c>
      <c r="C168" s="100"/>
      <c r="D168" s="101"/>
      <c r="E168" s="102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6" x14ac:dyDescent="0.35">
      <c r="B169" s="22" t="s">
        <v>65</v>
      </c>
      <c r="C169" s="100"/>
      <c r="D169" s="101"/>
      <c r="E169" s="102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6" x14ac:dyDescent="0.35">
      <c r="B170" s="22" t="s">
        <v>66</v>
      </c>
      <c r="C170" s="100"/>
      <c r="D170" s="101"/>
      <c r="E170" s="102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26" x14ac:dyDescent="0.35">
      <c r="B171" s="58"/>
      <c r="C171" s="58"/>
    </row>
    <row r="172" spans="2:26" x14ac:dyDescent="0.35">
      <c r="B172" s="30"/>
      <c r="C172" s="30"/>
    </row>
    <row r="173" spans="2:26" ht="18.5" x14ac:dyDescent="0.35">
      <c r="B173" s="13" t="s">
        <v>148</v>
      </c>
    </row>
    <row r="174" spans="2:26" x14ac:dyDescent="0.35">
      <c r="B174" s="84" t="s">
        <v>100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</row>
    <row r="175" spans="2:26" ht="20.25" customHeight="1" x14ac:dyDescent="0.35">
      <c r="B175" s="9" t="s">
        <v>2</v>
      </c>
      <c r="H175" s="10"/>
      <c r="V175" s="11" t="str">
        <f>CONCATENATE("Napsáno ",LEN(B176)," z 900 znaků")</f>
        <v>Napsáno 0 z 900 znaků</v>
      </c>
    </row>
    <row r="176" spans="2:26" ht="150" customHeight="1" x14ac:dyDescent="0.35"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2"/>
    </row>
    <row r="177" spans="2:24" x14ac:dyDescent="0.35">
      <c r="B177" s="58"/>
      <c r="C177" s="58"/>
    </row>
    <row r="178" spans="2:24" x14ac:dyDescent="0.35">
      <c r="B178" s="30"/>
      <c r="C178" s="30"/>
    </row>
    <row r="179" spans="2:24" ht="18.5" x14ac:dyDescent="0.35">
      <c r="B179" s="13" t="s">
        <v>149</v>
      </c>
    </row>
    <row r="180" spans="2:24" ht="36" customHeight="1" x14ac:dyDescent="0.35">
      <c r="B180" s="84" t="s">
        <v>67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2:24" ht="20.25" customHeight="1" x14ac:dyDescent="0.35">
      <c r="B181" s="9" t="s">
        <v>2</v>
      </c>
      <c r="H181" s="10"/>
      <c r="V181" s="11" t="str">
        <f>CONCATENATE("Napsáno ",LEN(B182)," z 900 znaků")</f>
        <v>Napsáno 0 z 900 znaků</v>
      </c>
    </row>
    <row r="182" spans="2:24" ht="150" customHeight="1" x14ac:dyDescent="0.35"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2"/>
    </row>
    <row r="183" spans="2:24" x14ac:dyDescent="0.35">
      <c r="B183" s="130"/>
      <c r="C183" s="130"/>
    </row>
    <row r="185" spans="2:24" ht="18.5" x14ac:dyDescent="0.35">
      <c r="B185" s="13" t="s">
        <v>150</v>
      </c>
    </row>
    <row r="186" spans="2:24" ht="33.75" customHeight="1" x14ac:dyDescent="0.35">
      <c r="B186" s="84" t="s">
        <v>68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</row>
    <row r="187" spans="2:24" ht="18.75" customHeight="1" x14ac:dyDescent="0.35">
      <c r="B187" s="9" t="s">
        <v>2</v>
      </c>
      <c r="H187" s="10"/>
      <c r="V187" s="11" t="str">
        <f>CONCATENATE("Napsáno ",LEN(B188)," z 900 znaků")</f>
        <v>Napsáno 0 z 900 znaků</v>
      </c>
    </row>
    <row r="188" spans="2:24" ht="150" customHeight="1" x14ac:dyDescent="0.35"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2"/>
    </row>
    <row r="190" spans="2:24" x14ac:dyDescent="0.35">
      <c r="B190" s="103" t="s">
        <v>81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 x14ac:dyDescent="0.35">
      <c r="B191" s="79" t="s">
        <v>14</v>
      </c>
      <c r="C191" s="79"/>
      <c r="D191" s="79"/>
      <c r="E191" s="79" t="s">
        <v>15</v>
      </c>
      <c r="F191" s="79"/>
      <c r="G191" s="79" t="s">
        <v>16</v>
      </c>
      <c r="H191" s="79"/>
      <c r="I191" s="79" t="s">
        <v>17</v>
      </c>
      <c r="J191" s="79"/>
      <c r="K191" s="79" t="s">
        <v>18</v>
      </c>
      <c r="L191" s="79"/>
      <c r="M191" s="79" t="s">
        <v>19</v>
      </c>
      <c r="N191" s="79"/>
      <c r="O191" s="79" t="s">
        <v>20</v>
      </c>
      <c r="P191" s="79"/>
      <c r="Q191" s="119"/>
      <c r="R191" s="119"/>
      <c r="S191" s="117"/>
      <c r="T191" s="117"/>
      <c r="U191" s="117"/>
      <c r="V191" s="117"/>
      <c r="W191" s="117"/>
      <c r="X191" s="117"/>
    </row>
    <row r="192" spans="2:24" ht="30" customHeight="1" x14ac:dyDescent="0.35">
      <c r="B192" s="122" t="s">
        <v>75</v>
      </c>
      <c r="C192" s="120" t="s">
        <v>74</v>
      </c>
      <c r="D192" s="121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17"/>
      <c r="R192" s="117"/>
      <c r="S192" s="117"/>
      <c r="T192" s="117"/>
      <c r="U192" s="118"/>
      <c r="V192" s="118"/>
      <c r="W192" s="162"/>
      <c r="X192" s="162"/>
    </row>
    <row r="193" spans="2:24" ht="30" customHeight="1" x14ac:dyDescent="0.35">
      <c r="B193" s="122"/>
      <c r="C193" s="120" t="s">
        <v>73</v>
      </c>
      <c r="D193" s="121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119"/>
      <c r="R193" s="119"/>
      <c r="S193" s="117"/>
      <c r="T193" s="117"/>
      <c r="U193" s="118"/>
      <c r="V193" s="118"/>
      <c r="W193" s="162"/>
      <c r="X193" s="162"/>
    </row>
    <row r="194" spans="2:24" ht="30" customHeight="1" x14ac:dyDescent="0.35">
      <c r="B194" s="122"/>
      <c r="C194" s="124" t="s">
        <v>76</v>
      </c>
      <c r="D194" s="124"/>
      <c r="E194" s="125">
        <f>SUM(E192:F193)</f>
        <v>0</v>
      </c>
      <c r="F194" s="125"/>
      <c r="G194" s="125">
        <f>SUM(G192:H193)</f>
        <v>0</v>
      </c>
      <c r="H194" s="125"/>
      <c r="I194" s="125">
        <f>SUM(I192:J193)</f>
        <v>0</v>
      </c>
      <c r="J194" s="125"/>
      <c r="K194" s="125">
        <f>SUM(K192:L193)</f>
        <v>0</v>
      </c>
      <c r="L194" s="125"/>
      <c r="M194" s="125">
        <f>SUM(M192:N193)</f>
        <v>0</v>
      </c>
      <c r="N194" s="125"/>
      <c r="O194" s="125">
        <f>SUM(O192:P193)</f>
        <v>0</v>
      </c>
      <c r="P194" s="125"/>
      <c r="Q194" s="117"/>
      <c r="R194" s="117"/>
      <c r="S194" s="117"/>
      <c r="T194" s="117"/>
      <c r="U194" s="126"/>
      <c r="V194" s="126"/>
      <c r="W194" s="163"/>
      <c r="X194" s="163"/>
    </row>
    <row r="195" spans="2:24" ht="30" customHeight="1" x14ac:dyDescent="0.35">
      <c r="B195" s="122" t="s">
        <v>89</v>
      </c>
      <c r="C195" s="123" t="s">
        <v>77</v>
      </c>
      <c r="D195" s="123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18"/>
      <c r="R195" s="118"/>
      <c r="S195" s="118"/>
      <c r="T195" s="118"/>
      <c r="U195" s="118"/>
      <c r="V195" s="118"/>
      <c r="W195" s="162"/>
      <c r="X195" s="162"/>
    </row>
    <row r="196" spans="2:24" ht="30" customHeight="1" x14ac:dyDescent="0.35">
      <c r="B196" s="122"/>
      <c r="C196" s="123" t="s">
        <v>78</v>
      </c>
      <c r="D196" s="123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118"/>
      <c r="R196" s="118"/>
      <c r="S196" s="118"/>
      <c r="T196" s="118"/>
      <c r="U196" s="118"/>
      <c r="V196" s="118"/>
      <c r="W196" s="162"/>
      <c r="X196" s="162"/>
    </row>
    <row r="197" spans="2:24" ht="30" customHeight="1" x14ac:dyDescent="0.35">
      <c r="B197" s="122"/>
      <c r="C197" s="124" t="s">
        <v>79</v>
      </c>
      <c r="D197" s="124"/>
      <c r="E197" s="125">
        <f>SUM(E195:F196)</f>
        <v>0</v>
      </c>
      <c r="F197" s="125"/>
      <c r="G197" s="125">
        <f t="shared" ref="G197" si="28">SUM(G195:H196)</f>
        <v>0</v>
      </c>
      <c r="H197" s="125"/>
      <c r="I197" s="125">
        <f t="shared" ref="I197" si="29">SUM(I195:J196)</f>
        <v>0</v>
      </c>
      <c r="J197" s="125"/>
      <c r="K197" s="125">
        <f t="shared" ref="K197" si="30">SUM(K195:L196)</f>
        <v>0</v>
      </c>
      <c r="L197" s="125"/>
      <c r="M197" s="125">
        <f t="shared" ref="M197" si="31">SUM(M195:N196)</f>
        <v>0</v>
      </c>
      <c r="N197" s="125"/>
      <c r="O197" s="125">
        <f t="shared" ref="O197" si="32">SUM(O195:P196)</f>
        <v>0</v>
      </c>
      <c r="P197" s="125"/>
      <c r="Q197" s="126"/>
      <c r="R197" s="126"/>
      <c r="S197" s="126"/>
      <c r="T197" s="126"/>
      <c r="U197" s="126"/>
      <c r="V197" s="126"/>
      <c r="W197" s="163"/>
      <c r="X197" s="163"/>
    </row>
    <row r="198" spans="2:24" ht="30" customHeight="1" x14ac:dyDescent="0.35">
      <c r="B198" s="79" t="s">
        <v>80</v>
      </c>
      <c r="C198" s="79"/>
      <c r="D198" s="79"/>
      <c r="E198" s="127">
        <f>E194-E197</f>
        <v>0</v>
      </c>
      <c r="F198" s="127"/>
      <c r="G198" s="127">
        <f t="shared" ref="G198" si="33">G194-G197</f>
        <v>0</v>
      </c>
      <c r="H198" s="127"/>
      <c r="I198" s="127">
        <f t="shared" ref="I198" si="34">I194-I197</f>
        <v>0</v>
      </c>
      <c r="J198" s="127"/>
      <c r="K198" s="127">
        <f t="shared" ref="K198" si="35">K194-K197</f>
        <v>0</v>
      </c>
      <c r="L198" s="127"/>
      <c r="M198" s="127">
        <f t="shared" ref="M198" si="36">M194-M197</f>
        <v>0</v>
      </c>
      <c r="N198" s="127"/>
      <c r="O198" s="127">
        <f t="shared" ref="O198" si="37">O194-O197</f>
        <v>0</v>
      </c>
      <c r="P198" s="127"/>
      <c r="Q198" s="119"/>
      <c r="R198" s="119"/>
      <c r="S198" s="128"/>
      <c r="T198" s="128"/>
      <c r="U198" s="128"/>
      <c r="V198" s="128"/>
      <c r="W198" s="164"/>
      <c r="X198" s="164"/>
    </row>
    <row r="199" spans="2:24" x14ac:dyDescent="0.35">
      <c r="B199" s="58"/>
      <c r="C199" s="58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dxfId="11" priority="2" operator="equal">
      <formula>1</formula>
    </cfRule>
  </conditionalFormatting>
  <conditionalFormatting sqref="E142:F142">
    <cfRule type="cellIs" dxfId="10" priority="1" operator="notEqual">
      <formula>1</formula>
    </cfRule>
  </conditionalFormatting>
  <dataValidations count="8">
    <dataValidation type="list" allowBlank="1" showInputMessage="1" showErrorMessage="1" sqref="F151:G151" xr:uid="{00000000-0002-0000-0700-000000000000}">
      <formula1>$W$151:$W$167</formula1>
    </dataValidation>
    <dataValidation type="textLength" operator="lessThanOrEqual" allowBlank="1" showInputMessage="1" showErrorMessage="1" sqref="B101:V101 B105:V105 B109:V109 B113:V113 B133:V133 B188:V188 B182:V182 B176:V176" xr:uid="{00000000-0002-0000-0700-000001000000}">
      <formula1>900</formula1>
    </dataValidation>
    <dataValidation type="textLength" operator="lessThanOrEqual" allowBlank="1" showInputMessage="1" showErrorMessage="1" sqref="B54:V54" xr:uid="{00000000-0002-0000-0700-000002000000}">
      <formula1>450</formula1>
    </dataValidation>
    <dataValidation type="list" allowBlank="1" showInputMessage="1" showErrorMessage="1" sqref="D147" xr:uid="{00000000-0002-0000-0700-000003000000}">
      <formula1>"2018,2019,2020,2021,2022,2023,2024,2025,2026,2027"</formula1>
    </dataValidation>
    <dataValidation type="list" allowBlank="1" showInputMessage="1" showErrorMessage="1" sqref="F152:G170" xr:uid="{00000000-0002-0000-0700-000004000000}">
      <formula1>$W$150:$W$166</formula1>
    </dataValidation>
    <dataValidation type="textLength" allowBlank="1" showInputMessage="1" showErrorMessage="1" sqref="B61:V61 B70:V70 C79:V79 B84:B86 C82:U82 C84:V84 B89:B91 C89:V89 B93 B79:B81" xr:uid="{00000000-0002-0000-0700-000005000000}">
      <formula1>0</formula1>
      <formula2>3600</formula2>
    </dataValidation>
    <dataValidation type="textLength" allowBlank="1" showInputMessage="1" showErrorMessage="1" sqref="B47 B41 B88:V88 B83:V83 B78:V78" xr:uid="{00000000-0002-0000-0700-000006000000}">
      <formula1>0</formula1>
      <formula2>900</formula2>
    </dataValidation>
    <dataValidation type="textLength" allowBlank="1" showInputMessage="1" showErrorMessage="1" sqref="B64:V64" xr:uid="{00000000-0002-0000-0700-000007000000}">
      <formula1>0</formula1>
      <formula2>600</formula2>
    </dataValidation>
  </dataValidations>
  <hyperlinks>
    <hyperlink ref="B1" location="'Partner 5'!$A$2" display="Nahoru" xr:uid="{00000000-0004-0000-0700-000000000000}"/>
    <hyperlink ref="P6" location="'Partner 5'!$A$23" display="1. Základní údaje" xr:uid="{00000000-0004-0000-0700-000001000000}"/>
    <hyperlink ref="P7" location="'Partner 5'!$A$33" display="2. Tématické zaměření projektu dle FST " xr:uid="{00000000-0004-0000-0700-000002000000}"/>
    <hyperlink ref="P8" location="'Partner 5'!$A$38" display="3. Stručný popis projektu – abstrakt " xr:uid="{00000000-0004-0000-0700-000003000000}"/>
    <hyperlink ref="P9" location="'Partner 5'!$A$44" display="4. Aktuální připravenost projektového záměru" xr:uid="{00000000-0004-0000-0700-000004000000}"/>
    <hyperlink ref="P10" location="'Partner 5'!$A$50" display="5. Profil subjektu" xr:uid="{00000000-0004-0000-0700-000005000000}"/>
    <hyperlink ref="P11" location="'Partner 5'!$A$57" display="6. Identifikace cílů, přínosů a dopadů projektu" xr:uid="{00000000-0004-0000-0700-000006000000}"/>
    <hyperlink ref="P12" location="'Partner 5'!$A$67" display="7. Charakteristika věcné části projektu " xr:uid="{00000000-0004-0000-0700-000007000000}"/>
    <hyperlink ref="P13" location="'Partner 5'!$A$73" display="8. Transformační potenciál projektu" xr:uid="{00000000-0004-0000-0700-000008000000}"/>
    <hyperlink ref="P14" location="'Partner 5'!$A$96" display="9. Popis stavebně-technického řešení" xr:uid="{00000000-0004-0000-0700-000009000000}"/>
    <hyperlink ref="P15" location="'Partner 5'!$A$116" display="10. Celkové náklady projektu " xr:uid="{00000000-0004-0000-0700-00000A000000}"/>
    <hyperlink ref="P16" location="'Partner 5'!$A$136" display="11. Spolufinancování" xr:uid="{00000000-0004-0000-0700-00000B000000}"/>
    <hyperlink ref="P17" location="'Partner 5'!$A$144" display="12. Harmonogram projektu " xr:uid="{00000000-0004-0000-0700-00000C000000}"/>
    <hyperlink ref="P18" location="'Partner 5'!$A$173" display="13. Zkušenosti v oblasti řízení projektu" xr:uid="{00000000-0004-0000-0700-00000D000000}"/>
    <hyperlink ref="P19" location="'Partner 5'!$A$179" display="14. Analýza rizik a varianty řešení" xr:uid="{00000000-0004-0000-0700-00000E000000}"/>
    <hyperlink ref="P20" location="'Partner 5'!$A$185" display="15. Finanční a věcná udržitelnost projektu" xr:uid="{00000000-0004-0000-0700-00000F000000}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700-000008000000}">
          <x14:formula1>
            <xm:f>temp!A1:A12</xm:f>
          </x14:formula1>
          <xm:sqref>B35:V35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/>
  <dimension ref="B1:Z199"/>
  <sheetViews>
    <sheetView zoomScale="80" zoomScaleNormal="80" workbookViewId="0">
      <pane ySplit="1" topLeftCell="A2" activePane="bottomLeft" state="frozen"/>
      <selection pane="bottomLeft" activeCell="B10" sqref="B10:M20"/>
    </sheetView>
  </sheetViews>
  <sheetFormatPr defaultColWidth="9.1796875" defaultRowHeight="14.5" x14ac:dyDescent="0.35"/>
  <cols>
    <col min="1" max="1" width="4.1796875" style="1" customWidth="1"/>
    <col min="2" max="2" width="4" style="1" customWidth="1"/>
    <col min="3" max="3" width="9.6328125" style="1" customWidth="1"/>
    <col min="4" max="4" width="10.81640625" style="1" customWidth="1"/>
    <col min="5" max="22" width="9.6328125" style="1" customWidth="1"/>
    <col min="23" max="24" width="9.1796875" style="1"/>
    <col min="25" max="25" width="4.36328125" style="1" customWidth="1"/>
    <col min="26" max="26" width="4.81640625" style="1" customWidth="1"/>
    <col min="27" max="16384" width="9.1796875" style="1"/>
  </cols>
  <sheetData>
    <row r="1" spans="2:21" ht="15" customHeight="1" x14ac:dyDescent="0.35">
      <c r="B1" s="38" t="s">
        <v>113</v>
      </c>
    </row>
    <row r="2" spans="2:21" ht="15" customHeight="1" x14ac:dyDescent="0.35"/>
    <row r="3" spans="2:21" ht="15" customHeigh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5" customHeight="1" x14ac:dyDescent="0.3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U4" s="3"/>
    </row>
    <row r="5" spans="2:21" ht="15" customHeight="1" x14ac:dyDescent="0.5">
      <c r="P5" s="4" t="s">
        <v>0</v>
      </c>
    </row>
    <row r="6" spans="2:21" ht="15" customHeight="1" x14ac:dyDescent="0.35">
      <c r="P6" s="40" t="s">
        <v>1</v>
      </c>
      <c r="Q6" s="41"/>
      <c r="R6" s="41"/>
      <c r="S6" s="41"/>
      <c r="T6" s="41"/>
    </row>
    <row r="7" spans="2:21" ht="15" customHeight="1" x14ac:dyDescent="0.35">
      <c r="P7" s="40" t="s">
        <v>94</v>
      </c>
      <c r="Q7" s="41"/>
      <c r="R7" s="41"/>
      <c r="S7" s="41"/>
      <c r="T7" s="41"/>
    </row>
    <row r="8" spans="2:21" ht="15" customHeight="1" x14ac:dyDescent="0.35">
      <c r="P8" s="40" t="s">
        <v>95</v>
      </c>
      <c r="Q8" s="41"/>
      <c r="R8" s="41"/>
      <c r="S8" s="41"/>
      <c r="T8" s="41"/>
    </row>
    <row r="9" spans="2:21" ht="15" customHeight="1" x14ac:dyDescent="0.3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P9" s="40" t="s">
        <v>96</v>
      </c>
      <c r="Q9" s="41"/>
      <c r="R9" s="41"/>
      <c r="S9" s="41"/>
      <c r="T9" s="41"/>
    </row>
    <row r="10" spans="2:21" ht="15" customHeight="1" x14ac:dyDescent="0.35">
      <c r="B10" s="59" t="s">
        <v>157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34"/>
      <c r="P10" s="40" t="s">
        <v>101</v>
      </c>
      <c r="Q10" s="41"/>
      <c r="R10" s="41"/>
      <c r="S10" s="41"/>
      <c r="T10" s="41"/>
    </row>
    <row r="11" spans="2:21" ht="15" customHeight="1" x14ac:dyDescent="0.35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34"/>
      <c r="P11" s="40" t="s">
        <v>97</v>
      </c>
      <c r="Q11" s="41"/>
      <c r="R11" s="41"/>
      <c r="S11" s="41"/>
      <c r="T11" s="41"/>
    </row>
    <row r="12" spans="2:21" ht="15" customHeight="1" x14ac:dyDescent="0.35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34"/>
      <c r="P12" s="57" t="s">
        <v>98</v>
      </c>
      <c r="Q12" s="58"/>
      <c r="R12" s="58"/>
      <c r="S12" s="58"/>
      <c r="T12" s="58"/>
    </row>
    <row r="13" spans="2:21" ht="15" customHeight="1" x14ac:dyDescent="0.35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34"/>
      <c r="P13" s="52" t="s">
        <v>134</v>
      </c>
    </row>
    <row r="14" spans="2:21" ht="15" customHeight="1" x14ac:dyDescent="0.3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34"/>
      <c r="P14" s="57" t="s">
        <v>144</v>
      </c>
      <c r="Q14" s="58"/>
      <c r="R14" s="58"/>
      <c r="S14" s="58"/>
      <c r="T14" s="58"/>
    </row>
    <row r="15" spans="2:21" ht="15" customHeight="1" x14ac:dyDescent="0.3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34"/>
      <c r="P15" s="57" t="s">
        <v>145</v>
      </c>
      <c r="Q15" s="58"/>
      <c r="R15" s="58"/>
      <c r="S15" s="58"/>
      <c r="T15" s="58"/>
    </row>
    <row r="16" spans="2:21" ht="15" customHeight="1" x14ac:dyDescent="0.3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34"/>
      <c r="P16" s="57" t="s">
        <v>146</v>
      </c>
      <c r="Q16" s="58"/>
      <c r="R16" s="58"/>
      <c r="S16" s="58"/>
      <c r="T16" s="58"/>
    </row>
    <row r="17" spans="2:22" ht="15" customHeight="1" x14ac:dyDescent="0.3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34"/>
      <c r="P17" s="57" t="s">
        <v>147</v>
      </c>
      <c r="Q17" s="58"/>
      <c r="R17" s="58"/>
      <c r="S17" s="58"/>
      <c r="T17" s="58"/>
    </row>
    <row r="18" spans="2:22" ht="15" customHeight="1" x14ac:dyDescent="0.3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34"/>
      <c r="P18" s="57" t="s">
        <v>148</v>
      </c>
      <c r="Q18" s="58"/>
      <c r="R18" s="58"/>
      <c r="S18" s="58"/>
      <c r="T18" s="58"/>
    </row>
    <row r="19" spans="2:22" ht="15" customHeight="1" x14ac:dyDescent="0.3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34"/>
      <c r="P19" s="57" t="s">
        <v>149</v>
      </c>
      <c r="Q19" s="58"/>
      <c r="R19" s="58"/>
      <c r="S19" s="58"/>
      <c r="T19" s="58"/>
    </row>
    <row r="20" spans="2:22" ht="15" customHeight="1" x14ac:dyDescent="0.3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34"/>
      <c r="P20" s="57" t="s">
        <v>150</v>
      </c>
      <c r="Q20" s="58"/>
      <c r="R20" s="58"/>
      <c r="S20" s="58"/>
      <c r="T20" s="58"/>
    </row>
    <row r="21" spans="2:22" ht="15" customHeight="1" x14ac:dyDescent="0.3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P21" s="33"/>
      <c r="Q21" s="33"/>
      <c r="R21" s="33"/>
      <c r="S21" s="33"/>
      <c r="T21" s="33"/>
    </row>
    <row r="22" spans="2:22" ht="15" customHeight="1" x14ac:dyDescent="0.3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P22" s="33"/>
      <c r="Q22" s="33"/>
      <c r="R22" s="33"/>
      <c r="S22" s="33"/>
      <c r="T22" s="33"/>
    </row>
    <row r="23" spans="2:22" ht="18.5" x14ac:dyDescent="0.45">
      <c r="B23" s="5" t="s">
        <v>1</v>
      </c>
    </row>
    <row r="24" spans="2:22" ht="24" customHeight="1" x14ac:dyDescent="0.35">
      <c r="B24" s="154" t="s">
        <v>90</v>
      </c>
      <c r="C24" s="155"/>
      <c r="D24" s="155"/>
      <c r="E24" s="155"/>
      <c r="F24" s="155"/>
      <c r="G24" s="156"/>
      <c r="H24" s="157"/>
      <c r="I24" s="158"/>
      <c r="J24" s="158"/>
      <c r="K24" s="158"/>
      <c r="L24" s="158"/>
      <c r="M24" s="158"/>
      <c r="N24" s="158"/>
      <c r="O24" s="159"/>
      <c r="P24" s="159"/>
      <c r="Q24" s="159"/>
      <c r="R24" s="159"/>
      <c r="S24" s="159"/>
      <c r="T24" s="159"/>
      <c r="U24" s="159"/>
      <c r="V24" s="160"/>
    </row>
    <row r="25" spans="2:22" ht="24" customHeight="1" x14ac:dyDescent="0.35">
      <c r="B25" s="154" t="s">
        <v>83</v>
      </c>
      <c r="C25" s="155"/>
      <c r="D25" s="155"/>
      <c r="E25" s="155"/>
      <c r="F25" s="155"/>
      <c r="G25" s="156"/>
      <c r="H25" s="157"/>
      <c r="I25" s="158"/>
      <c r="J25" s="158"/>
      <c r="K25" s="158"/>
      <c r="L25" s="158"/>
      <c r="M25" s="158"/>
      <c r="N25" s="158"/>
      <c r="O25" s="159"/>
      <c r="P25" s="159"/>
      <c r="Q25" s="159"/>
      <c r="R25" s="159"/>
      <c r="S25" s="159"/>
      <c r="T25" s="159"/>
      <c r="U25" s="159"/>
      <c r="V25" s="160"/>
    </row>
    <row r="26" spans="2:22" ht="24" customHeight="1" x14ac:dyDescent="0.35">
      <c r="B26" s="154" t="s">
        <v>91</v>
      </c>
      <c r="C26" s="155"/>
      <c r="D26" s="155"/>
      <c r="E26" s="155"/>
      <c r="F26" s="155"/>
      <c r="G26" s="156"/>
      <c r="H26" s="157"/>
      <c r="I26" s="158"/>
      <c r="J26" s="158"/>
      <c r="K26" s="158"/>
      <c r="L26" s="158"/>
      <c r="M26" s="158"/>
      <c r="N26" s="158"/>
      <c r="O26" s="159"/>
      <c r="P26" s="159"/>
      <c r="Q26" s="159"/>
      <c r="R26" s="159"/>
      <c r="S26" s="159"/>
      <c r="T26" s="159"/>
      <c r="U26" s="159"/>
      <c r="V26" s="160"/>
    </row>
    <row r="27" spans="2:22" ht="24" customHeight="1" x14ac:dyDescent="0.35">
      <c r="B27" s="154" t="s">
        <v>128</v>
      </c>
      <c r="C27" s="155"/>
      <c r="D27" s="155"/>
      <c r="E27" s="155"/>
      <c r="F27" s="155"/>
      <c r="G27" s="156"/>
      <c r="H27" s="157"/>
      <c r="I27" s="158"/>
      <c r="J27" s="158"/>
      <c r="K27" s="158"/>
      <c r="L27" s="158"/>
      <c r="M27" s="158"/>
      <c r="N27" s="158"/>
      <c r="O27" s="159"/>
      <c r="P27" s="159"/>
      <c r="Q27" s="159"/>
      <c r="R27" s="159"/>
      <c r="S27" s="159"/>
      <c r="T27" s="159"/>
      <c r="U27" s="159"/>
      <c r="V27" s="160"/>
    </row>
    <row r="28" spans="2:22" ht="24" customHeight="1" x14ac:dyDescent="0.35">
      <c r="B28" s="154" t="s">
        <v>92</v>
      </c>
      <c r="C28" s="155"/>
      <c r="D28" s="155"/>
      <c r="E28" s="155"/>
      <c r="F28" s="155"/>
      <c r="G28" s="156"/>
      <c r="H28" s="157"/>
      <c r="I28" s="158"/>
      <c r="J28" s="158"/>
      <c r="K28" s="158"/>
      <c r="L28" s="158"/>
      <c r="M28" s="158"/>
      <c r="N28" s="158"/>
      <c r="O28" s="159"/>
      <c r="P28" s="159"/>
      <c r="Q28" s="159"/>
      <c r="R28" s="159"/>
      <c r="S28" s="159"/>
      <c r="T28" s="159"/>
      <c r="U28" s="159"/>
      <c r="V28" s="160"/>
    </row>
    <row r="29" spans="2:22" ht="24" customHeight="1" x14ac:dyDescent="0.35">
      <c r="B29" s="154" t="s">
        <v>93</v>
      </c>
      <c r="C29" s="155"/>
      <c r="D29" s="155"/>
      <c r="E29" s="155"/>
      <c r="F29" s="155"/>
      <c r="G29" s="156"/>
      <c r="H29" s="157"/>
      <c r="I29" s="158"/>
      <c r="J29" s="158"/>
      <c r="K29" s="158"/>
      <c r="L29" s="158"/>
      <c r="M29" s="158"/>
      <c r="N29" s="158"/>
      <c r="O29" s="159"/>
      <c r="P29" s="159"/>
      <c r="Q29" s="159"/>
      <c r="R29" s="159"/>
      <c r="S29" s="159"/>
      <c r="T29" s="159"/>
      <c r="U29" s="159"/>
      <c r="V29" s="160"/>
    </row>
    <row r="30" spans="2:22" ht="24" customHeight="1" x14ac:dyDescent="0.35">
      <c r="B30" s="154" t="s">
        <v>86</v>
      </c>
      <c r="C30" s="155"/>
      <c r="D30" s="155"/>
      <c r="E30" s="155"/>
      <c r="F30" s="155"/>
      <c r="G30" s="156"/>
      <c r="H30" s="157"/>
      <c r="I30" s="158"/>
      <c r="J30" s="158"/>
      <c r="K30" s="158"/>
      <c r="L30" s="158"/>
      <c r="M30" s="158"/>
      <c r="N30" s="158"/>
      <c r="O30" s="159"/>
      <c r="P30" s="159"/>
      <c r="Q30" s="159"/>
      <c r="R30" s="159"/>
      <c r="S30" s="159"/>
      <c r="T30" s="159"/>
      <c r="U30" s="159"/>
      <c r="V30" s="160"/>
    </row>
    <row r="31" spans="2:22" ht="15" customHeight="1" x14ac:dyDescent="0.35">
      <c r="B31" s="33"/>
      <c r="C31" s="33"/>
      <c r="M31" s="6"/>
    </row>
    <row r="32" spans="2:22" ht="15" customHeight="1" x14ac:dyDescent="0.35">
      <c r="B32" s="33"/>
      <c r="C32" s="33"/>
      <c r="M32" s="6"/>
    </row>
    <row r="33" spans="2:22" ht="15" customHeight="1" x14ac:dyDescent="0.45">
      <c r="B33" s="7" t="s">
        <v>94</v>
      </c>
      <c r="M33" s="6"/>
    </row>
    <row r="34" spans="2:22" ht="18.5" customHeight="1" x14ac:dyDescent="0.35">
      <c r="B34" s="56" t="s">
        <v>87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2:22" ht="40.25" customHeight="1" x14ac:dyDescent="0.35"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2"/>
    </row>
    <row r="36" spans="2:22" ht="15" customHeight="1" x14ac:dyDescent="0.35">
      <c r="B36" s="58"/>
      <c r="C36" s="58"/>
      <c r="E36" s="130"/>
      <c r="F36" s="130"/>
      <c r="M36" s="6"/>
    </row>
    <row r="37" spans="2:22" x14ac:dyDescent="0.35">
      <c r="B37" s="33"/>
      <c r="C37" s="33"/>
    </row>
    <row r="38" spans="2:22" ht="20.25" customHeight="1" x14ac:dyDescent="0.45">
      <c r="B38" s="7" t="s">
        <v>95</v>
      </c>
      <c r="C38" s="8"/>
      <c r="D38" s="8"/>
      <c r="E38" s="8"/>
      <c r="F38" s="8"/>
      <c r="G38" s="8"/>
      <c r="H38" s="8"/>
      <c r="I38" s="8"/>
      <c r="J38" s="8"/>
      <c r="M38" s="6"/>
    </row>
    <row r="39" spans="2:22" s="8" customFormat="1" ht="19.25" customHeight="1" x14ac:dyDescent="0.35">
      <c r="B39" s="56" t="s">
        <v>69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2:22" ht="25" customHeight="1" x14ac:dyDescent="0.35">
      <c r="B40" s="9" t="s">
        <v>2</v>
      </c>
      <c r="H40" s="10"/>
      <c r="V40" s="11" t="str">
        <f>CONCATENATE("Napsáno ",LEN(B41)," z 900 znaků")</f>
        <v>Napsáno 0 z 900 znaků</v>
      </c>
    </row>
    <row r="41" spans="2:22" ht="100" customHeight="1" x14ac:dyDescent="0.35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</row>
    <row r="42" spans="2:22" x14ac:dyDescent="0.35">
      <c r="B42" s="58"/>
      <c r="C42" s="58"/>
    </row>
    <row r="43" spans="2:22" x14ac:dyDescent="0.35">
      <c r="B43" s="33"/>
      <c r="C43" s="33"/>
    </row>
    <row r="44" spans="2:22" ht="18.5" x14ac:dyDescent="0.35">
      <c r="B44" s="13" t="s">
        <v>96</v>
      </c>
    </row>
    <row r="45" spans="2:22" x14ac:dyDescent="0.35">
      <c r="B45" s="14" t="s">
        <v>3</v>
      </c>
    </row>
    <row r="46" spans="2:22" ht="25" customHeight="1" x14ac:dyDescent="0.35">
      <c r="B46" s="9" t="s">
        <v>2</v>
      </c>
      <c r="H46" s="10"/>
      <c r="V46" s="11" t="str">
        <f>CONCATENATE("Napsáno ",LEN(B47)," z 900 znaků")</f>
        <v>Napsáno 0 z 900 znaků</v>
      </c>
    </row>
    <row r="47" spans="2:22" ht="100" customHeight="1" x14ac:dyDescent="0.35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2"/>
    </row>
    <row r="48" spans="2:22" x14ac:dyDescent="0.35">
      <c r="B48" s="58"/>
      <c r="C48" s="58"/>
    </row>
    <row r="49" spans="2:22" x14ac:dyDescent="0.35">
      <c r="B49" s="33"/>
      <c r="C49" s="33"/>
    </row>
    <row r="50" spans="2:22" ht="18.5" x14ac:dyDescent="0.35">
      <c r="B50" s="13" t="s">
        <v>101</v>
      </c>
    </row>
    <row r="51" spans="2:22" ht="36.75" customHeight="1" x14ac:dyDescent="0.35">
      <c r="B51" s="131" t="s">
        <v>106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</row>
    <row r="52" spans="2:22" ht="18.75" customHeight="1" x14ac:dyDescent="0.35">
      <c r="B52" s="15" t="s">
        <v>102</v>
      </c>
    </row>
    <row r="53" spans="2:22" ht="19.5" customHeight="1" x14ac:dyDescent="0.35">
      <c r="B53" s="9" t="s">
        <v>4</v>
      </c>
      <c r="H53" s="10"/>
      <c r="V53" s="11" t="str">
        <f>CONCATENATE("Napsáno ",LEN(B54)," ze 450 znaků")</f>
        <v>Napsáno 0 ze 450 znaků</v>
      </c>
    </row>
    <row r="54" spans="2:22" ht="60" customHeight="1" x14ac:dyDescent="0.35">
      <c r="B54" s="80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2"/>
    </row>
    <row r="55" spans="2:22" x14ac:dyDescent="0.35">
      <c r="B55" s="58"/>
      <c r="C55" s="58"/>
    </row>
    <row r="56" spans="2:22" x14ac:dyDescent="0.35">
      <c r="B56" s="33"/>
      <c r="C56" s="33"/>
    </row>
    <row r="57" spans="2:22" ht="18.5" x14ac:dyDescent="0.35">
      <c r="B57" s="13" t="s">
        <v>97</v>
      </c>
    </row>
    <row r="58" spans="2:22" ht="40.25" customHeight="1" x14ac:dyDescent="0.35">
      <c r="B58" s="129" t="s">
        <v>70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</row>
    <row r="59" spans="2:22" ht="59.5" customHeight="1" x14ac:dyDescent="0.35">
      <c r="B59" s="129" t="s">
        <v>72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</row>
    <row r="60" spans="2:22" ht="16.5" customHeight="1" x14ac:dyDescent="0.35">
      <c r="B60" s="9" t="s">
        <v>5</v>
      </c>
      <c r="H60" s="10"/>
      <c r="V60" s="11" t="str">
        <f>CONCATENATE("Napsáno ",LEN(B61)," z 3600 znaků")</f>
        <v>Napsáno 0 z 3600 znaků</v>
      </c>
    </row>
    <row r="61" spans="2:22" ht="275" customHeight="1" x14ac:dyDescent="0.35">
      <c r="B61" s="80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2"/>
    </row>
    <row r="62" spans="2:22" x14ac:dyDescent="0.35">
      <c r="B62" s="130"/>
      <c r="C62" s="130"/>
    </row>
    <row r="63" spans="2:22" ht="13.75" customHeight="1" x14ac:dyDescent="0.35">
      <c r="B63" s="9" t="s">
        <v>71</v>
      </c>
      <c r="C63" s="33"/>
      <c r="V63" s="11" t="str">
        <f>CONCATENATE("Napsáno ",LEN(B64)," z 600 znaků")</f>
        <v>Napsáno 0 z 600 znaků</v>
      </c>
    </row>
    <row r="64" spans="2:22" ht="60" customHeight="1" x14ac:dyDescent="0.35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</row>
    <row r="65" spans="2:22" ht="13.75" customHeight="1" x14ac:dyDescent="0.35">
      <c r="B65" s="58"/>
      <c r="C65" s="58"/>
    </row>
    <row r="66" spans="2:22" ht="13.75" customHeight="1" x14ac:dyDescent="0.35">
      <c r="B66" s="33"/>
      <c r="C66" s="33"/>
    </row>
    <row r="67" spans="2:22" ht="18.5" x14ac:dyDescent="0.35">
      <c r="B67" s="13" t="s">
        <v>98</v>
      </c>
    </row>
    <row r="68" spans="2:22" ht="76.5" customHeight="1" x14ac:dyDescent="0.35">
      <c r="B68" s="129" t="s">
        <v>103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</row>
    <row r="69" spans="2:22" x14ac:dyDescent="0.35">
      <c r="B69" s="9" t="s">
        <v>5</v>
      </c>
      <c r="H69" s="10"/>
      <c r="V69" s="11" t="str">
        <f>CONCATENATE("Napsáno ",LEN(B70)," z 3600 znaků")</f>
        <v>Napsáno 0 z 3600 znaků</v>
      </c>
    </row>
    <row r="70" spans="2:22" ht="275" customHeight="1" x14ac:dyDescent="0.35">
      <c r="B70" s="80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2"/>
    </row>
    <row r="71" spans="2:22" x14ac:dyDescent="0.35">
      <c r="B71" s="58"/>
      <c r="C71" s="58"/>
    </row>
    <row r="72" spans="2:22" x14ac:dyDescent="0.35">
      <c r="B72" s="41"/>
      <c r="C72" s="41"/>
    </row>
    <row r="73" spans="2:22" s="42" customFormat="1" ht="18.5" x14ac:dyDescent="0.45">
      <c r="B73" s="43" t="s">
        <v>134</v>
      </c>
      <c r="C73" s="44"/>
    </row>
    <row r="74" spans="2:22" s="42" customFormat="1" ht="100.5" customHeight="1" x14ac:dyDescent="0.35">
      <c r="B74" s="142" t="s">
        <v>135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</row>
    <row r="75" spans="2:22" s="42" customFormat="1" ht="15" customHeight="1" x14ac:dyDescent="0.35">
      <c r="B75" s="45" t="s">
        <v>136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7"/>
    </row>
    <row r="76" spans="2:22" s="42" customFormat="1" ht="31.5" customHeight="1" x14ac:dyDescent="0.35">
      <c r="B76" s="146" t="s">
        <v>137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</row>
    <row r="77" spans="2:22" s="42" customFormat="1" ht="15" customHeight="1" x14ac:dyDescent="0.35">
      <c r="B77" s="48" t="s">
        <v>2</v>
      </c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tr">
        <f>CONCATENATE("Napsáno ",LEN(B78)," z 900 znaků")</f>
        <v>Napsáno 0 z 900 znaků</v>
      </c>
    </row>
    <row r="78" spans="2:22" s="42" customFormat="1" ht="150" customHeight="1" x14ac:dyDescent="0.35"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5"/>
    </row>
    <row r="79" spans="2:22" s="42" customFormat="1" ht="15" customHeight="1" x14ac:dyDescent="0.3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2:22" s="42" customFormat="1" ht="15" customHeight="1" x14ac:dyDescent="0.35">
      <c r="B80" s="147" t="s">
        <v>138</v>
      </c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</row>
    <row r="81" spans="2:22" s="42" customFormat="1" ht="15" customHeight="1" x14ac:dyDescent="0.35">
      <c r="B81" s="132" t="s">
        <v>139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</row>
    <row r="82" spans="2:22" s="42" customFormat="1" ht="15" customHeight="1" x14ac:dyDescent="0.35">
      <c r="B82" s="48" t="s">
        <v>2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7" t="str">
        <f>CONCATENATE("Napsáno ",LEN(B83)," z 900 znaků")</f>
        <v>Napsáno 0 z 900 znaků</v>
      </c>
    </row>
    <row r="83" spans="2:22" s="42" customFormat="1" ht="150" customHeight="1" x14ac:dyDescent="0.35">
      <c r="B83" s="53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5"/>
    </row>
    <row r="84" spans="2:22" s="42" customFormat="1" ht="15" customHeight="1" x14ac:dyDescent="0.3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2:22" s="42" customFormat="1" ht="15" customHeight="1" x14ac:dyDescent="0.35">
      <c r="B85" s="135" t="s">
        <v>140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</row>
    <row r="86" spans="2:22" s="42" customFormat="1" ht="15" customHeight="1" x14ac:dyDescent="0.35">
      <c r="B86" s="132" t="s">
        <v>141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</row>
    <row r="87" spans="2:22" s="42" customFormat="1" ht="15" customHeight="1" x14ac:dyDescent="0.35">
      <c r="B87" s="48" t="s">
        <v>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47" t="str">
        <f>CONCATENATE("Napsáno ",LEN(B88)," z 900 znaků")</f>
        <v>Napsáno 0 z 900 znaků</v>
      </c>
    </row>
    <row r="88" spans="2:22" s="42" customFormat="1" ht="150" customHeight="1" x14ac:dyDescent="0.35">
      <c r="B88" s="53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5"/>
    </row>
    <row r="89" spans="2:22" s="42" customFormat="1" ht="15" customHeight="1" x14ac:dyDescent="0.35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2:22" s="42" customFormat="1" ht="15" customHeight="1" x14ac:dyDescent="0.35">
      <c r="B90" s="135" t="s">
        <v>142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</row>
    <row r="91" spans="2:22" s="42" customFormat="1" ht="15" customHeight="1" x14ac:dyDescent="0.35">
      <c r="B91" s="132" t="s">
        <v>143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</row>
    <row r="92" spans="2:22" s="42" customFormat="1" ht="15" customHeight="1" x14ac:dyDescent="0.35">
      <c r="B92" s="48" t="s">
        <v>2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47" t="str">
        <f>CONCATENATE("Napsáno ",LEN(B93)," z 900 znaků")</f>
        <v>Napsáno 0 z 900 znaků</v>
      </c>
    </row>
    <row r="93" spans="2:22" s="42" customFormat="1" ht="135.75" customHeight="1" x14ac:dyDescent="0.35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/>
    </row>
    <row r="94" spans="2:22" s="42" customFormat="1" x14ac:dyDescent="0.35">
      <c r="B94" s="134"/>
      <c r="C94" s="134"/>
    </row>
    <row r="95" spans="2:22" x14ac:dyDescent="0.35">
      <c r="B95" s="33"/>
      <c r="C95" s="33"/>
    </row>
    <row r="96" spans="2:22" ht="18.5" x14ac:dyDescent="0.35">
      <c r="B96" s="13" t="s">
        <v>144</v>
      </c>
    </row>
    <row r="97" spans="2:22" ht="49.5" customHeight="1" x14ac:dyDescent="0.35">
      <c r="B97" s="129" t="s">
        <v>104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</row>
    <row r="98" spans="2:22" ht="15.5" x14ac:dyDescent="0.35">
      <c r="B98" s="15" t="s">
        <v>6</v>
      </c>
    </row>
    <row r="99" spans="2:22" x14ac:dyDescent="0.35">
      <c r="B99" s="10" t="s">
        <v>7</v>
      </c>
    </row>
    <row r="100" spans="2:22" ht="16.5" customHeight="1" x14ac:dyDescent="0.35">
      <c r="B100" s="9" t="s">
        <v>2</v>
      </c>
      <c r="H100" s="10"/>
      <c r="V100" s="11" t="str">
        <f>CONCATENATE("Napsáno ",LEN(B101)," z 900 znaků")</f>
        <v>Napsáno 0 z 900 znaků</v>
      </c>
    </row>
    <row r="101" spans="2:22" ht="150" customHeight="1" x14ac:dyDescent="0.35"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5"/>
    </row>
    <row r="102" spans="2:22" ht="22.5" customHeight="1" x14ac:dyDescent="0.35">
      <c r="B102" s="15" t="s">
        <v>8</v>
      </c>
    </row>
    <row r="103" spans="2:22" ht="34.25" customHeight="1" x14ac:dyDescent="0.35">
      <c r="B103" s="56" t="s">
        <v>9</v>
      </c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</row>
    <row r="104" spans="2:22" ht="18" customHeight="1" x14ac:dyDescent="0.35">
      <c r="B104" s="9" t="s">
        <v>2</v>
      </c>
      <c r="H104" s="10"/>
      <c r="V104" s="11" t="str">
        <f>CONCATENATE("Napsáno ",LEN(B105)," z 900 znaků")</f>
        <v>Napsáno 0 z 900 znaků</v>
      </c>
    </row>
    <row r="105" spans="2:22" ht="150" customHeight="1" x14ac:dyDescent="0.35"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5"/>
    </row>
    <row r="106" spans="2:22" ht="24.75" customHeight="1" x14ac:dyDescent="0.35">
      <c r="B106" s="15" t="s">
        <v>10</v>
      </c>
    </row>
    <row r="107" spans="2:22" ht="50.25" customHeight="1" x14ac:dyDescent="0.35">
      <c r="B107" s="56" t="s">
        <v>105</v>
      </c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</row>
    <row r="108" spans="2:22" ht="16.5" customHeight="1" x14ac:dyDescent="0.35">
      <c r="B108" s="9" t="s">
        <v>2</v>
      </c>
      <c r="H108" s="10"/>
      <c r="V108" s="11" t="str">
        <f>CONCATENATE("Napsáno ",LEN(B109)," z 900 znaků")</f>
        <v>Napsáno 0 z 900 znaků</v>
      </c>
    </row>
    <row r="109" spans="2:22" ht="150" customHeight="1" x14ac:dyDescent="0.35">
      <c r="B109" s="53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5"/>
    </row>
    <row r="110" spans="2:22" ht="23.25" customHeight="1" x14ac:dyDescent="0.35">
      <c r="B110" s="15" t="s">
        <v>11</v>
      </c>
    </row>
    <row r="111" spans="2:22" ht="64.5" customHeight="1" x14ac:dyDescent="0.35">
      <c r="B111" s="56" t="s">
        <v>12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</row>
    <row r="112" spans="2:22" ht="18" customHeight="1" x14ac:dyDescent="0.35">
      <c r="B112" s="9" t="s">
        <v>2</v>
      </c>
      <c r="H112" s="10"/>
      <c r="V112" s="11" t="str">
        <f>CONCATENATE("Napsáno ",LEN(B113)," z 900 znaků")</f>
        <v>Napsáno 0 z 900 znaků</v>
      </c>
    </row>
    <row r="113" spans="2:22" ht="150" customHeight="1" x14ac:dyDescent="0.35"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5"/>
    </row>
    <row r="114" spans="2:22" x14ac:dyDescent="0.35">
      <c r="B114" s="58"/>
      <c r="C114" s="58"/>
    </row>
    <row r="115" spans="2:22" x14ac:dyDescent="0.35">
      <c r="B115" s="33"/>
      <c r="C115" s="33"/>
    </row>
    <row r="116" spans="2:22" ht="18.5" x14ac:dyDescent="0.35">
      <c r="B116" s="13" t="s">
        <v>145</v>
      </c>
    </row>
    <row r="117" spans="2:22" x14ac:dyDescent="0.35">
      <c r="B117" s="56" t="s">
        <v>13</v>
      </c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</row>
    <row r="118" spans="2:22" ht="31.25" customHeight="1" x14ac:dyDescent="0.35">
      <c r="B118" s="85" t="s">
        <v>14</v>
      </c>
      <c r="C118" s="94"/>
      <c r="D118" s="94"/>
      <c r="E118" s="94"/>
      <c r="F118" s="86"/>
      <c r="G118" s="85" t="s">
        <v>15</v>
      </c>
      <c r="H118" s="86"/>
      <c r="I118" s="85" t="s">
        <v>16</v>
      </c>
      <c r="J118" s="86"/>
      <c r="K118" s="85" t="s">
        <v>17</v>
      </c>
      <c r="L118" s="86"/>
      <c r="M118" s="85" t="s">
        <v>18</v>
      </c>
      <c r="N118" s="86"/>
      <c r="O118" s="85" t="s">
        <v>19</v>
      </c>
      <c r="P118" s="86"/>
      <c r="Q118" s="85" t="s">
        <v>20</v>
      </c>
      <c r="R118" s="86"/>
      <c r="S118" s="85" t="s">
        <v>21</v>
      </c>
      <c r="T118" s="86"/>
      <c r="U118" s="85" t="s">
        <v>22</v>
      </c>
      <c r="V118" s="86"/>
    </row>
    <row r="119" spans="2:22" ht="28.25" customHeight="1" x14ac:dyDescent="0.35">
      <c r="B119" s="95" t="s">
        <v>23</v>
      </c>
      <c r="C119" s="120" t="s">
        <v>24</v>
      </c>
      <c r="D119" s="138"/>
      <c r="E119" s="138"/>
      <c r="F119" s="121"/>
      <c r="G119" s="76"/>
      <c r="H119" s="78"/>
      <c r="I119" s="76"/>
      <c r="J119" s="78"/>
      <c r="K119" s="76"/>
      <c r="L119" s="78"/>
      <c r="M119" s="76"/>
      <c r="N119" s="78"/>
      <c r="O119" s="76"/>
      <c r="P119" s="78"/>
      <c r="Q119" s="76"/>
      <c r="R119" s="78"/>
      <c r="S119" s="76"/>
      <c r="T119" s="78"/>
      <c r="U119" s="76"/>
      <c r="V119" s="78"/>
    </row>
    <row r="120" spans="2:22" ht="25.75" customHeight="1" x14ac:dyDescent="0.35">
      <c r="B120" s="96"/>
      <c r="C120" s="120" t="s">
        <v>25</v>
      </c>
      <c r="D120" s="138"/>
      <c r="E120" s="138"/>
      <c r="F120" s="121"/>
      <c r="G120" s="76"/>
      <c r="H120" s="78"/>
      <c r="I120" s="76"/>
      <c r="J120" s="78"/>
      <c r="K120" s="76"/>
      <c r="L120" s="78"/>
      <c r="M120" s="76"/>
      <c r="N120" s="78"/>
      <c r="O120" s="76"/>
      <c r="P120" s="78"/>
      <c r="Q120" s="76"/>
      <c r="R120" s="78"/>
      <c r="S120" s="76"/>
      <c r="T120" s="78"/>
      <c r="U120" s="76"/>
      <c r="V120" s="78"/>
    </row>
    <row r="121" spans="2:22" ht="32.5" customHeight="1" x14ac:dyDescent="0.35">
      <c r="B121" s="96"/>
      <c r="C121" s="120" t="s">
        <v>26</v>
      </c>
      <c r="D121" s="138"/>
      <c r="E121" s="138"/>
      <c r="F121" s="121"/>
      <c r="G121" s="76"/>
      <c r="H121" s="78"/>
      <c r="I121" s="76"/>
      <c r="J121" s="78"/>
      <c r="K121" s="76"/>
      <c r="L121" s="78"/>
      <c r="M121" s="76"/>
      <c r="N121" s="78"/>
      <c r="O121" s="76"/>
      <c r="P121" s="78"/>
      <c r="Q121" s="76"/>
      <c r="R121" s="78"/>
      <c r="S121" s="76"/>
      <c r="T121" s="78"/>
      <c r="U121" s="76"/>
      <c r="V121" s="78"/>
    </row>
    <row r="122" spans="2:22" ht="24.5" customHeight="1" x14ac:dyDescent="0.35">
      <c r="B122" s="97"/>
      <c r="C122" s="139" t="s">
        <v>27</v>
      </c>
      <c r="D122" s="140"/>
      <c r="E122" s="140"/>
      <c r="F122" s="141"/>
      <c r="G122" s="89">
        <f>SUM(G119:H121)</f>
        <v>0</v>
      </c>
      <c r="H122" s="90"/>
      <c r="I122" s="89">
        <f t="shared" ref="I122" si="0">SUM(I119:J121)</f>
        <v>0</v>
      </c>
      <c r="J122" s="90"/>
      <c r="K122" s="89">
        <f t="shared" ref="K122" si="1">SUM(K119:L121)</f>
        <v>0</v>
      </c>
      <c r="L122" s="90"/>
      <c r="M122" s="89">
        <f t="shared" ref="M122" si="2">SUM(M119:N121)</f>
        <v>0</v>
      </c>
      <c r="N122" s="90"/>
      <c r="O122" s="89">
        <f t="shared" ref="O122" si="3">SUM(O119:P121)</f>
        <v>0</v>
      </c>
      <c r="P122" s="90"/>
      <c r="Q122" s="89">
        <f t="shared" ref="Q122" si="4">SUM(Q119:R121)</f>
        <v>0</v>
      </c>
      <c r="R122" s="90"/>
      <c r="S122" s="89">
        <f t="shared" ref="S122" si="5">SUM(S119:T121)</f>
        <v>0</v>
      </c>
      <c r="T122" s="90"/>
      <c r="U122" s="89">
        <f t="shared" ref="U122" si="6">SUM(U119:V121)</f>
        <v>0</v>
      </c>
      <c r="V122" s="90"/>
    </row>
    <row r="123" spans="2:22" ht="22.75" customHeight="1" x14ac:dyDescent="0.35">
      <c r="B123" s="95" t="s">
        <v>28</v>
      </c>
      <c r="C123" s="120" t="s">
        <v>29</v>
      </c>
      <c r="D123" s="138"/>
      <c r="E123" s="138"/>
      <c r="F123" s="121"/>
      <c r="G123" s="76"/>
      <c r="H123" s="78"/>
      <c r="I123" s="76"/>
      <c r="J123" s="78"/>
      <c r="K123" s="76"/>
      <c r="L123" s="78"/>
      <c r="M123" s="76"/>
      <c r="N123" s="78"/>
      <c r="O123" s="76"/>
      <c r="P123" s="78"/>
      <c r="Q123" s="76"/>
      <c r="R123" s="78"/>
      <c r="S123" s="76"/>
      <c r="T123" s="78"/>
      <c r="U123" s="76"/>
      <c r="V123" s="78"/>
    </row>
    <row r="124" spans="2:22" ht="27" customHeight="1" x14ac:dyDescent="0.35">
      <c r="B124" s="96"/>
      <c r="C124" s="120" t="s">
        <v>30</v>
      </c>
      <c r="D124" s="138"/>
      <c r="E124" s="138"/>
      <c r="F124" s="121"/>
      <c r="G124" s="76"/>
      <c r="H124" s="78"/>
      <c r="I124" s="76"/>
      <c r="J124" s="78"/>
      <c r="K124" s="76"/>
      <c r="L124" s="78"/>
      <c r="M124" s="76"/>
      <c r="N124" s="78"/>
      <c r="O124" s="76"/>
      <c r="P124" s="78"/>
      <c r="Q124" s="76"/>
      <c r="R124" s="78"/>
      <c r="S124" s="76"/>
      <c r="T124" s="78"/>
      <c r="U124" s="76"/>
      <c r="V124" s="78"/>
    </row>
    <row r="125" spans="2:22" ht="26.5" customHeight="1" x14ac:dyDescent="0.35">
      <c r="B125" s="97"/>
      <c r="C125" s="139" t="s">
        <v>31</v>
      </c>
      <c r="D125" s="140"/>
      <c r="E125" s="140"/>
      <c r="F125" s="141"/>
      <c r="G125" s="89">
        <f>SUM(G123:H124)</f>
        <v>0</v>
      </c>
      <c r="H125" s="90"/>
      <c r="I125" s="89">
        <f t="shared" ref="I125" si="7">SUM(I123:J124)</f>
        <v>0</v>
      </c>
      <c r="J125" s="90"/>
      <c r="K125" s="89">
        <f t="shared" ref="K125" si="8">SUM(K123:L124)</f>
        <v>0</v>
      </c>
      <c r="L125" s="90"/>
      <c r="M125" s="89">
        <f t="shared" ref="M125" si="9">SUM(M123:N124)</f>
        <v>0</v>
      </c>
      <c r="N125" s="90"/>
      <c r="O125" s="89">
        <f t="shared" ref="O125" si="10">SUM(O123:P124)</f>
        <v>0</v>
      </c>
      <c r="P125" s="90"/>
      <c r="Q125" s="89">
        <f t="shared" ref="Q125" si="11">SUM(Q123:R124)</f>
        <v>0</v>
      </c>
      <c r="R125" s="90"/>
      <c r="S125" s="89">
        <f t="shared" ref="S125" si="12">SUM(S123:T124)</f>
        <v>0</v>
      </c>
      <c r="T125" s="90"/>
      <c r="U125" s="89">
        <v>0</v>
      </c>
      <c r="V125" s="90"/>
    </row>
    <row r="126" spans="2:22" ht="28.75" customHeight="1" x14ac:dyDescent="0.35">
      <c r="B126" s="85" t="s">
        <v>32</v>
      </c>
      <c r="C126" s="94"/>
      <c r="D126" s="94"/>
      <c r="E126" s="94"/>
      <c r="F126" s="86"/>
      <c r="G126" s="87">
        <f>SUM(G122+G125)</f>
        <v>0</v>
      </c>
      <c r="H126" s="88"/>
      <c r="I126" s="87">
        <f t="shared" ref="I126" si="13">SUM(I122+I125)</f>
        <v>0</v>
      </c>
      <c r="J126" s="88"/>
      <c r="K126" s="87">
        <f t="shared" ref="K126" si="14">SUM(K122+K125)</f>
        <v>0</v>
      </c>
      <c r="L126" s="88"/>
      <c r="M126" s="87">
        <f t="shared" ref="M126" si="15">SUM(M122+M125)</f>
        <v>0</v>
      </c>
      <c r="N126" s="88"/>
      <c r="O126" s="87">
        <f t="shared" ref="O126" si="16">SUM(O122+O125)</f>
        <v>0</v>
      </c>
      <c r="P126" s="88"/>
      <c r="Q126" s="87">
        <f t="shared" ref="Q126" si="17">SUM(Q122+Q125)</f>
        <v>0</v>
      </c>
      <c r="R126" s="88"/>
      <c r="S126" s="87">
        <f t="shared" ref="S126" si="18">SUM(S122+S125)</f>
        <v>0</v>
      </c>
      <c r="T126" s="88"/>
      <c r="U126" s="87">
        <f t="shared" ref="U126" si="19">SUM(U122+U125)</f>
        <v>0</v>
      </c>
      <c r="V126" s="88"/>
    </row>
    <row r="127" spans="2:22" x14ac:dyDescent="0.35">
      <c r="B127" s="33"/>
      <c r="C127" s="33"/>
    </row>
    <row r="128" spans="2:22" ht="28.25" customHeight="1" x14ac:dyDescent="0.35">
      <c r="B128" s="79" t="s">
        <v>33</v>
      </c>
      <c r="C128" s="79"/>
      <c r="D128" s="79"/>
      <c r="E128" s="79"/>
      <c r="F128" s="79"/>
      <c r="G128" s="143">
        <f>SUM(G126:V126)</f>
        <v>0</v>
      </c>
      <c r="H128" s="143"/>
      <c r="I128" s="143"/>
      <c r="J128" s="143"/>
    </row>
    <row r="129" spans="2:22" x14ac:dyDescent="0.35">
      <c r="B129" s="33"/>
      <c r="C129" s="33"/>
    </row>
    <row r="130" spans="2:22" ht="22.5" customHeight="1" x14ac:dyDescent="0.35">
      <c r="B130" s="15" t="s">
        <v>34</v>
      </c>
    </row>
    <row r="131" spans="2:22" ht="17.25" customHeight="1" x14ac:dyDescent="0.35">
      <c r="B131" s="16" t="s">
        <v>35</v>
      </c>
    </row>
    <row r="132" spans="2:22" ht="17.25" customHeight="1" x14ac:dyDescent="0.35">
      <c r="B132" s="9" t="s">
        <v>2</v>
      </c>
      <c r="H132" s="10"/>
      <c r="V132" s="11" t="str">
        <f>CONCATENATE("Napsáno ",LEN(B133)," z 900 znaků")</f>
        <v>Napsáno 0 z 900 znaků</v>
      </c>
    </row>
    <row r="133" spans="2:22" ht="150" customHeight="1" x14ac:dyDescent="0.35"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2"/>
    </row>
    <row r="134" spans="2:22" x14ac:dyDescent="0.35">
      <c r="B134" s="58"/>
      <c r="C134" s="58"/>
    </row>
    <row r="135" spans="2:22" x14ac:dyDescent="0.35">
      <c r="B135" s="33"/>
      <c r="C135" s="33"/>
    </row>
    <row r="136" spans="2:22" ht="18.5" x14ac:dyDescent="0.35">
      <c r="B136" s="13" t="s">
        <v>146</v>
      </c>
    </row>
    <row r="137" spans="2:22" ht="19.5" customHeight="1" x14ac:dyDescent="0.35">
      <c r="B137" s="84" t="s">
        <v>132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spans="2:22" ht="34.5" customHeight="1" x14ac:dyDescent="0.35">
      <c r="B138" s="79" t="s">
        <v>36</v>
      </c>
      <c r="C138" s="79"/>
      <c r="D138" s="79"/>
      <c r="E138" s="79" t="s">
        <v>133</v>
      </c>
      <c r="F138" s="79"/>
      <c r="G138" s="79" t="s">
        <v>37</v>
      </c>
      <c r="H138" s="79"/>
      <c r="I138" s="79"/>
      <c r="J138" s="79"/>
      <c r="K138" s="79" t="s">
        <v>38</v>
      </c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</row>
    <row r="139" spans="2:22" ht="30" customHeight="1" x14ac:dyDescent="0.35">
      <c r="B139" s="93" t="s">
        <v>82</v>
      </c>
      <c r="C139" s="93"/>
      <c r="D139" s="93"/>
      <c r="E139" s="98"/>
      <c r="F139" s="98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spans="2:22" ht="30" customHeight="1" x14ac:dyDescent="0.35">
      <c r="B140" s="93" t="s">
        <v>82</v>
      </c>
      <c r="C140" s="93"/>
      <c r="D140" s="93"/>
      <c r="E140" s="161"/>
      <c r="F140" s="161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spans="2:22" ht="30" customHeight="1" x14ac:dyDescent="0.35">
      <c r="B141" s="93" t="s">
        <v>82</v>
      </c>
      <c r="C141" s="93"/>
      <c r="D141" s="93"/>
      <c r="E141" s="161"/>
      <c r="F141" s="161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</row>
    <row r="142" spans="2:22" x14ac:dyDescent="0.35">
      <c r="B142" s="144" t="s">
        <v>129</v>
      </c>
      <c r="C142" s="144"/>
      <c r="D142" s="144"/>
      <c r="E142" s="145">
        <f>SUM(E139:F141)</f>
        <v>0</v>
      </c>
      <c r="F142" s="145"/>
    </row>
    <row r="143" spans="2:22" x14ac:dyDescent="0.35">
      <c r="B143" s="33"/>
      <c r="C143" s="33"/>
    </row>
    <row r="144" spans="2:22" ht="18.5" x14ac:dyDescent="0.35">
      <c r="B144" s="13" t="s">
        <v>147</v>
      </c>
    </row>
    <row r="145" spans="2:26" ht="66" customHeight="1" x14ac:dyDescent="0.35">
      <c r="B145" s="105" t="s">
        <v>39</v>
      </c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2:26" ht="21" customHeight="1" x14ac:dyDescent="0.35">
      <c r="B146" s="17" t="s">
        <v>40</v>
      </c>
    </row>
    <row r="147" spans="2:26" x14ac:dyDescent="0.35">
      <c r="B147" s="108" t="s">
        <v>41</v>
      </c>
      <c r="C147" s="108"/>
      <c r="D147" s="18">
        <v>2021</v>
      </c>
      <c r="H147" s="19">
        <v>1</v>
      </c>
      <c r="I147" s="19">
        <v>2</v>
      </c>
      <c r="J147" s="19">
        <v>3</v>
      </c>
      <c r="K147" s="19">
        <v>4</v>
      </c>
      <c r="L147" s="19">
        <v>5</v>
      </c>
      <c r="M147" s="19">
        <v>6</v>
      </c>
      <c r="N147" s="19">
        <v>7</v>
      </c>
      <c r="O147" s="19">
        <v>8</v>
      </c>
      <c r="P147" s="19">
        <v>9</v>
      </c>
      <c r="Q147" s="19">
        <v>10</v>
      </c>
      <c r="R147" s="19">
        <v>11</v>
      </c>
      <c r="S147" s="19">
        <v>12</v>
      </c>
      <c r="T147" s="19">
        <v>13</v>
      </c>
      <c r="U147" s="19">
        <v>14</v>
      </c>
      <c r="V147" s="19">
        <v>15</v>
      </c>
    </row>
    <row r="148" spans="2:26" x14ac:dyDescent="0.35">
      <c r="H148" s="19" t="str">
        <f>CONCATENATE("1. pol. ",H149)</f>
        <v>1. pol. 2021</v>
      </c>
      <c r="I148" s="19" t="str">
        <f>CONCATENATE("2. pol. ",H149)</f>
        <v>2. pol. 2021</v>
      </c>
      <c r="J148" s="19" t="str">
        <f>CONCATENATE("1. pol. ",J149)</f>
        <v>1. pol. 2022</v>
      </c>
      <c r="K148" s="19" t="str">
        <f>CONCATENATE("2. pol. ",J149)</f>
        <v>2. pol. 2022</v>
      </c>
      <c r="L148" s="19" t="str">
        <f>CONCATENATE("1. pol. ",L149)</f>
        <v>1. pol. 2023</v>
      </c>
      <c r="M148" s="19" t="str">
        <f>CONCATENATE("2. pol. ",L149)</f>
        <v>2. pol. 2023</v>
      </c>
      <c r="N148" s="19" t="str">
        <f>CONCATENATE("1. pol. ",N149)</f>
        <v>1. pol. 2024</v>
      </c>
      <c r="O148" s="19" t="str">
        <f>CONCATENATE("2. pol. ",N149)</f>
        <v>2. pol. 2024</v>
      </c>
      <c r="P148" s="19" t="str">
        <f>CONCATENATE("1. pol. ",P149)</f>
        <v>1. pol. 2025</v>
      </c>
      <c r="Q148" s="19" t="str">
        <f>CONCATENATE("2. pol. ",P149)</f>
        <v>2. pol. 2025</v>
      </c>
      <c r="R148" s="19" t="str">
        <f>CONCATENATE("1. pol. ",R149)</f>
        <v>1. pol. 2026</v>
      </c>
      <c r="S148" s="19" t="str">
        <f>CONCATENATE("2. pol. ",R149)</f>
        <v>2. pol. 2026</v>
      </c>
      <c r="T148" s="19" t="str">
        <f>CONCATENATE("1. pol. ",T149)</f>
        <v>1. pol. 2027</v>
      </c>
      <c r="U148" s="19" t="str">
        <f>CONCATENATE("2. pol. ",T149)</f>
        <v>2. pol. 2027</v>
      </c>
      <c r="V148" s="19" t="str">
        <f>CONCATENATE("1. pol. ",V149)</f>
        <v>1. pol. 2028</v>
      </c>
    </row>
    <row r="149" spans="2:26" ht="15" customHeight="1" x14ac:dyDescent="0.35">
      <c r="B149" s="109" t="s">
        <v>42</v>
      </c>
      <c r="C149" s="110"/>
      <c r="D149" s="110"/>
      <c r="E149" s="111"/>
      <c r="F149" s="115" t="s">
        <v>43</v>
      </c>
      <c r="G149" s="115" t="s">
        <v>44</v>
      </c>
      <c r="H149" s="106">
        <f>D147</f>
        <v>2021</v>
      </c>
      <c r="I149" s="107"/>
      <c r="J149" s="106">
        <f>H149+1</f>
        <v>2022</v>
      </c>
      <c r="K149" s="107"/>
      <c r="L149" s="106">
        <f t="shared" ref="L149" si="20">J149+1</f>
        <v>2023</v>
      </c>
      <c r="M149" s="107"/>
      <c r="N149" s="106">
        <f t="shared" ref="N149" si="21">L149+1</f>
        <v>2024</v>
      </c>
      <c r="O149" s="107"/>
      <c r="P149" s="106">
        <f t="shared" ref="P149" si="22">N149+1</f>
        <v>2025</v>
      </c>
      <c r="Q149" s="107"/>
      <c r="R149" s="106">
        <f t="shared" ref="R149" si="23">P149+1</f>
        <v>2026</v>
      </c>
      <c r="S149" s="107"/>
      <c r="T149" s="106">
        <f t="shared" ref="T149" si="24">R149+1</f>
        <v>2027</v>
      </c>
      <c r="U149" s="107"/>
      <c r="V149" s="20">
        <f>T149+1</f>
        <v>2028</v>
      </c>
    </row>
    <row r="150" spans="2:26" ht="15" customHeight="1" x14ac:dyDescent="0.35">
      <c r="B150" s="112"/>
      <c r="C150" s="113"/>
      <c r="D150" s="113"/>
      <c r="E150" s="114"/>
      <c r="F150" s="116"/>
      <c r="G150" s="116"/>
      <c r="H150" s="21" t="s">
        <v>45</v>
      </c>
      <c r="I150" s="21" t="s">
        <v>46</v>
      </c>
      <c r="J150" s="21" t="s">
        <v>45</v>
      </c>
      <c r="K150" s="21" t="s">
        <v>46</v>
      </c>
      <c r="L150" s="21" t="s">
        <v>45</v>
      </c>
      <c r="M150" s="21" t="s">
        <v>46</v>
      </c>
      <c r="N150" s="21" t="s">
        <v>45</v>
      </c>
      <c r="O150" s="21" t="s">
        <v>46</v>
      </c>
      <c r="P150" s="21" t="s">
        <v>45</v>
      </c>
      <c r="Q150" s="21" t="s">
        <v>46</v>
      </c>
      <c r="R150" s="21" t="s">
        <v>45</v>
      </c>
      <c r="S150" s="21" t="s">
        <v>46</v>
      </c>
      <c r="T150" s="21" t="s">
        <v>45</v>
      </c>
      <c r="U150" s="21" t="s">
        <v>46</v>
      </c>
      <c r="V150" s="21" t="s">
        <v>45</v>
      </c>
    </row>
    <row r="151" spans="2:26" x14ac:dyDescent="0.35">
      <c r="B151" s="22" t="s">
        <v>47</v>
      </c>
      <c r="C151" s="100"/>
      <c r="D151" s="101"/>
      <c r="E151" s="102"/>
      <c r="F151" s="23"/>
      <c r="G151" s="23"/>
      <c r="H151" s="24">
        <f t="shared" ref="H151:V166" si="25">IF(OR(H$147=$Y151,H$147=$Z151,AND(H$147&gt;$Y151,H$147&lt;$Z151)),1,2)</f>
        <v>2</v>
      </c>
      <c r="I151" s="24">
        <f t="shared" si="25"/>
        <v>2</v>
      </c>
      <c r="J151" s="24">
        <f t="shared" si="25"/>
        <v>2</v>
      </c>
      <c r="K151" s="24">
        <f t="shared" si="25"/>
        <v>2</v>
      </c>
      <c r="L151" s="24">
        <f t="shared" si="25"/>
        <v>2</v>
      </c>
      <c r="M151" s="24">
        <f t="shared" si="25"/>
        <v>2</v>
      </c>
      <c r="N151" s="24">
        <f t="shared" si="25"/>
        <v>2</v>
      </c>
      <c r="O151" s="24">
        <f t="shared" si="25"/>
        <v>2</v>
      </c>
      <c r="P151" s="24">
        <f t="shared" si="25"/>
        <v>2</v>
      </c>
      <c r="Q151" s="24">
        <f t="shared" si="25"/>
        <v>2</v>
      </c>
      <c r="R151" s="24">
        <f t="shared" si="25"/>
        <v>2</v>
      </c>
      <c r="S151" s="24">
        <f t="shared" si="25"/>
        <v>2</v>
      </c>
      <c r="T151" s="24">
        <f t="shared" si="25"/>
        <v>2</v>
      </c>
      <c r="U151" s="24">
        <f t="shared" si="25"/>
        <v>2</v>
      </c>
      <c r="V151" s="24">
        <f t="shared" si="25"/>
        <v>2</v>
      </c>
      <c r="W151" s="25" t="str">
        <f>CONCATENATE("1. pol. ",$H$149)</f>
        <v>1. pol. 2021</v>
      </c>
      <c r="X151" s="25">
        <v>1</v>
      </c>
      <c r="Y151" s="25" t="str">
        <f>IF(F151="","",VLOOKUP(F151,$W$151:$X$165,2,FALSE))</f>
        <v/>
      </c>
      <c r="Z151" s="25" t="str">
        <f>IF(G151="","",VLOOKUP(G151,$W$151:$X$165,2,FALSE))</f>
        <v/>
      </c>
    </row>
    <row r="152" spans="2:26" x14ac:dyDescent="0.35">
      <c r="B152" s="22" t="s">
        <v>48</v>
      </c>
      <c r="C152" s="100"/>
      <c r="D152" s="101"/>
      <c r="E152" s="102"/>
      <c r="F152" s="23"/>
      <c r="G152" s="23"/>
      <c r="H152" s="24">
        <f t="shared" si="25"/>
        <v>2</v>
      </c>
      <c r="I152" s="24">
        <f t="shared" si="25"/>
        <v>2</v>
      </c>
      <c r="J152" s="24">
        <f t="shared" si="25"/>
        <v>2</v>
      </c>
      <c r="K152" s="24">
        <f t="shared" si="25"/>
        <v>2</v>
      </c>
      <c r="L152" s="24">
        <f t="shared" si="25"/>
        <v>2</v>
      </c>
      <c r="M152" s="24">
        <f t="shared" si="25"/>
        <v>2</v>
      </c>
      <c r="N152" s="24">
        <f t="shared" si="25"/>
        <v>2</v>
      </c>
      <c r="O152" s="24">
        <f t="shared" si="25"/>
        <v>2</v>
      </c>
      <c r="P152" s="24">
        <f t="shared" si="25"/>
        <v>2</v>
      </c>
      <c r="Q152" s="24">
        <f t="shared" si="25"/>
        <v>2</v>
      </c>
      <c r="R152" s="24">
        <f t="shared" si="25"/>
        <v>2</v>
      </c>
      <c r="S152" s="24">
        <f t="shared" si="25"/>
        <v>2</v>
      </c>
      <c r="T152" s="24">
        <f t="shared" si="25"/>
        <v>2</v>
      </c>
      <c r="U152" s="24">
        <f t="shared" si="25"/>
        <v>2</v>
      </c>
      <c r="V152" s="24">
        <f t="shared" si="25"/>
        <v>2</v>
      </c>
      <c r="W152" s="25" t="str">
        <f>CONCATENATE("2. pol. ",$H$149)</f>
        <v>2. pol. 2021</v>
      </c>
      <c r="X152" s="25">
        <v>2</v>
      </c>
      <c r="Y152" s="25" t="str">
        <f t="shared" ref="Y152:Z165" si="26">IF(F152="","",VLOOKUP(F152,$W$151:$X$165,2,FALSE))</f>
        <v/>
      </c>
      <c r="Z152" s="25" t="str">
        <f t="shared" si="26"/>
        <v/>
      </c>
    </row>
    <row r="153" spans="2:26" x14ac:dyDescent="0.35">
      <c r="B153" s="22" t="s">
        <v>49</v>
      </c>
      <c r="C153" s="100"/>
      <c r="D153" s="101"/>
      <c r="E153" s="102"/>
      <c r="F153" s="23"/>
      <c r="G153" s="23"/>
      <c r="H153" s="24">
        <f t="shared" si="25"/>
        <v>2</v>
      </c>
      <c r="I153" s="24" t="s">
        <v>99</v>
      </c>
      <c r="J153" s="24">
        <f t="shared" si="25"/>
        <v>2</v>
      </c>
      <c r="K153" s="24">
        <f t="shared" si="25"/>
        <v>2</v>
      </c>
      <c r="L153" s="24">
        <f t="shared" si="25"/>
        <v>2</v>
      </c>
      <c r="M153" s="24">
        <f t="shared" si="25"/>
        <v>2</v>
      </c>
      <c r="N153" s="24">
        <f t="shared" si="25"/>
        <v>2</v>
      </c>
      <c r="O153" s="24">
        <f t="shared" si="25"/>
        <v>2</v>
      </c>
      <c r="P153" s="24">
        <f t="shared" si="25"/>
        <v>2</v>
      </c>
      <c r="Q153" s="24">
        <f t="shared" si="25"/>
        <v>2</v>
      </c>
      <c r="R153" s="24">
        <f t="shared" si="25"/>
        <v>2</v>
      </c>
      <c r="S153" s="24">
        <f t="shared" si="25"/>
        <v>2</v>
      </c>
      <c r="T153" s="24">
        <f t="shared" si="25"/>
        <v>2</v>
      </c>
      <c r="U153" s="24">
        <f t="shared" si="25"/>
        <v>2</v>
      </c>
      <c r="V153" s="24">
        <f t="shared" si="25"/>
        <v>2</v>
      </c>
      <c r="W153" s="25" t="str">
        <f>CONCATENATE("1. pol. ",$H$149+1)</f>
        <v>1. pol. 2022</v>
      </c>
      <c r="X153" s="25">
        <v>3</v>
      </c>
      <c r="Y153" s="25" t="str">
        <f t="shared" si="26"/>
        <v/>
      </c>
      <c r="Z153" s="25" t="str">
        <f t="shared" si="26"/>
        <v/>
      </c>
    </row>
    <row r="154" spans="2:26" x14ac:dyDescent="0.35">
      <c r="B154" s="22" t="s">
        <v>50</v>
      </c>
      <c r="C154" s="100"/>
      <c r="D154" s="101"/>
      <c r="E154" s="102"/>
      <c r="F154" s="23"/>
      <c r="G154" s="23"/>
      <c r="H154" s="24">
        <f t="shared" si="25"/>
        <v>2</v>
      </c>
      <c r="I154" s="24">
        <f t="shared" si="25"/>
        <v>2</v>
      </c>
      <c r="J154" s="24">
        <f t="shared" si="25"/>
        <v>2</v>
      </c>
      <c r="K154" s="24">
        <f t="shared" si="25"/>
        <v>2</v>
      </c>
      <c r="L154" s="24">
        <f t="shared" si="25"/>
        <v>2</v>
      </c>
      <c r="M154" s="24">
        <f t="shared" si="25"/>
        <v>2</v>
      </c>
      <c r="N154" s="24">
        <f t="shared" si="25"/>
        <v>2</v>
      </c>
      <c r="O154" s="24">
        <f t="shared" si="25"/>
        <v>2</v>
      </c>
      <c r="P154" s="24">
        <f t="shared" si="25"/>
        <v>2</v>
      </c>
      <c r="Q154" s="24">
        <f t="shared" si="25"/>
        <v>2</v>
      </c>
      <c r="R154" s="24">
        <f t="shared" si="25"/>
        <v>2</v>
      </c>
      <c r="S154" s="24">
        <f t="shared" si="25"/>
        <v>2</v>
      </c>
      <c r="T154" s="24">
        <f t="shared" si="25"/>
        <v>2</v>
      </c>
      <c r="U154" s="24">
        <f t="shared" si="25"/>
        <v>2</v>
      </c>
      <c r="V154" s="24">
        <f t="shared" si="25"/>
        <v>2</v>
      </c>
      <c r="W154" s="25" t="str">
        <f>CONCATENATE("2. pol. ",$H$149+1)</f>
        <v>2. pol. 2022</v>
      </c>
      <c r="X154" s="25">
        <v>4</v>
      </c>
      <c r="Y154" s="25" t="str">
        <f t="shared" si="26"/>
        <v/>
      </c>
      <c r="Z154" s="25" t="str">
        <f t="shared" si="26"/>
        <v/>
      </c>
    </row>
    <row r="155" spans="2:26" x14ac:dyDescent="0.35">
      <c r="B155" s="22" t="s">
        <v>51</v>
      </c>
      <c r="C155" s="100"/>
      <c r="D155" s="101"/>
      <c r="E155" s="102"/>
      <c r="F155" s="23"/>
      <c r="G155" s="23"/>
      <c r="H155" s="24">
        <f t="shared" si="25"/>
        <v>2</v>
      </c>
      <c r="I155" s="24">
        <f t="shared" si="25"/>
        <v>2</v>
      </c>
      <c r="J155" s="24">
        <f t="shared" si="25"/>
        <v>2</v>
      </c>
      <c r="K155" s="24">
        <f t="shared" si="25"/>
        <v>2</v>
      </c>
      <c r="L155" s="24">
        <f t="shared" si="25"/>
        <v>2</v>
      </c>
      <c r="M155" s="24">
        <f t="shared" si="25"/>
        <v>2</v>
      </c>
      <c r="N155" s="24">
        <f t="shared" si="25"/>
        <v>2</v>
      </c>
      <c r="O155" s="24">
        <f t="shared" si="25"/>
        <v>2</v>
      </c>
      <c r="P155" s="24">
        <f t="shared" si="25"/>
        <v>2</v>
      </c>
      <c r="Q155" s="24">
        <f t="shared" si="25"/>
        <v>2</v>
      </c>
      <c r="R155" s="24">
        <f t="shared" si="25"/>
        <v>2</v>
      </c>
      <c r="S155" s="24">
        <f t="shared" si="25"/>
        <v>2</v>
      </c>
      <c r="T155" s="24">
        <f t="shared" si="25"/>
        <v>2</v>
      </c>
      <c r="U155" s="24">
        <f t="shared" si="25"/>
        <v>2</v>
      </c>
      <c r="V155" s="24">
        <f t="shared" si="25"/>
        <v>2</v>
      </c>
      <c r="W155" s="25" t="str">
        <f>CONCATENATE("1. pol. ",$H$149+2)</f>
        <v>1. pol. 2023</v>
      </c>
      <c r="X155" s="25">
        <v>5</v>
      </c>
      <c r="Y155" s="25" t="str">
        <f t="shared" si="26"/>
        <v/>
      </c>
      <c r="Z155" s="25" t="str">
        <f t="shared" si="26"/>
        <v/>
      </c>
    </row>
    <row r="156" spans="2:26" x14ac:dyDescent="0.35">
      <c r="B156" s="22" t="s">
        <v>52</v>
      </c>
      <c r="C156" s="100"/>
      <c r="D156" s="101"/>
      <c r="E156" s="102"/>
      <c r="F156" s="23"/>
      <c r="G156" s="23"/>
      <c r="H156" s="24">
        <f t="shared" si="25"/>
        <v>2</v>
      </c>
      <c r="I156" s="24">
        <f t="shared" si="25"/>
        <v>2</v>
      </c>
      <c r="J156" s="24">
        <f t="shared" si="25"/>
        <v>2</v>
      </c>
      <c r="K156" s="24">
        <f t="shared" si="25"/>
        <v>2</v>
      </c>
      <c r="L156" s="24">
        <f t="shared" si="25"/>
        <v>2</v>
      </c>
      <c r="M156" s="24">
        <f t="shared" si="25"/>
        <v>2</v>
      </c>
      <c r="N156" s="24">
        <f t="shared" si="25"/>
        <v>2</v>
      </c>
      <c r="O156" s="24">
        <f t="shared" si="25"/>
        <v>2</v>
      </c>
      <c r="P156" s="24">
        <f t="shared" si="25"/>
        <v>2</v>
      </c>
      <c r="Q156" s="24">
        <f t="shared" si="25"/>
        <v>2</v>
      </c>
      <c r="R156" s="24">
        <f t="shared" si="25"/>
        <v>2</v>
      </c>
      <c r="S156" s="24">
        <f t="shared" si="25"/>
        <v>2</v>
      </c>
      <c r="T156" s="24">
        <f t="shared" si="25"/>
        <v>2</v>
      </c>
      <c r="U156" s="24">
        <f t="shared" si="25"/>
        <v>2</v>
      </c>
      <c r="V156" s="24">
        <f t="shared" si="25"/>
        <v>2</v>
      </c>
      <c r="W156" s="25" t="str">
        <f>CONCATENATE("2. pol. ",$H$149+2)</f>
        <v>2. pol. 2023</v>
      </c>
      <c r="X156" s="25">
        <v>6</v>
      </c>
      <c r="Y156" s="25" t="str">
        <f t="shared" si="26"/>
        <v/>
      </c>
      <c r="Z156" s="25" t="str">
        <f t="shared" si="26"/>
        <v/>
      </c>
    </row>
    <row r="157" spans="2:26" x14ac:dyDescent="0.35">
      <c r="B157" s="22" t="s">
        <v>53</v>
      </c>
      <c r="C157" s="100"/>
      <c r="D157" s="101"/>
      <c r="E157" s="102"/>
      <c r="F157" s="23"/>
      <c r="G157" s="23"/>
      <c r="H157" s="24">
        <f t="shared" si="25"/>
        <v>2</v>
      </c>
      <c r="I157" s="24">
        <f t="shared" si="25"/>
        <v>2</v>
      </c>
      <c r="J157" s="24">
        <f t="shared" si="25"/>
        <v>2</v>
      </c>
      <c r="K157" s="24">
        <f t="shared" si="25"/>
        <v>2</v>
      </c>
      <c r="L157" s="24">
        <f t="shared" si="25"/>
        <v>2</v>
      </c>
      <c r="M157" s="24">
        <f t="shared" si="25"/>
        <v>2</v>
      </c>
      <c r="N157" s="24">
        <f t="shared" si="25"/>
        <v>2</v>
      </c>
      <c r="O157" s="24">
        <f t="shared" si="25"/>
        <v>2</v>
      </c>
      <c r="P157" s="24">
        <f t="shared" si="25"/>
        <v>2</v>
      </c>
      <c r="Q157" s="24">
        <f t="shared" si="25"/>
        <v>2</v>
      </c>
      <c r="R157" s="24">
        <f t="shared" si="25"/>
        <v>2</v>
      </c>
      <c r="S157" s="24">
        <f t="shared" si="25"/>
        <v>2</v>
      </c>
      <c r="T157" s="24">
        <f t="shared" si="25"/>
        <v>2</v>
      </c>
      <c r="U157" s="24">
        <f t="shared" si="25"/>
        <v>2</v>
      </c>
      <c r="V157" s="24">
        <f t="shared" si="25"/>
        <v>2</v>
      </c>
      <c r="W157" s="25" t="str">
        <f>CONCATENATE("1. pol. ",$H$149+3)</f>
        <v>1. pol. 2024</v>
      </c>
      <c r="X157" s="25">
        <v>7</v>
      </c>
      <c r="Y157" s="25" t="str">
        <f t="shared" si="26"/>
        <v/>
      </c>
      <c r="Z157" s="25" t="str">
        <f t="shared" si="26"/>
        <v/>
      </c>
    </row>
    <row r="158" spans="2:26" x14ac:dyDescent="0.35">
      <c r="B158" s="22" t="s">
        <v>54</v>
      </c>
      <c r="C158" s="100"/>
      <c r="D158" s="101"/>
      <c r="E158" s="102"/>
      <c r="F158" s="23"/>
      <c r="G158" s="23"/>
      <c r="H158" s="24">
        <f t="shared" si="25"/>
        <v>2</v>
      </c>
      <c r="I158" s="24">
        <f t="shared" si="25"/>
        <v>2</v>
      </c>
      <c r="J158" s="24">
        <f t="shared" si="25"/>
        <v>2</v>
      </c>
      <c r="K158" s="24">
        <f t="shared" si="25"/>
        <v>2</v>
      </c>
      <c r="L158" s="24">
        <f t="shared" si="25"/>
        <v>2</v>
      </c>
      <c r="M158" s="24">
        <f t="shared" si="25"/>
        <v>2</v>
      </c>
      <c r="N158" s="24">
        <f t="shared" si="25"/>
        <v>2</v>
      </c>
      <c r="O158" s="24">
        <f t="shared" si="25"/>
        <v>2</v>
      </c>
      <c r="P158" s="24">
        <f t="shared" si="25"/>
        <v>2</v>
      </c>
      <c r="Q158" s="24">
        <f t="shared" si="25"/>
        <v>2</v>
      </c>
      <c r="R158" s="24">
        <f t="shared" si="25"/>
        <v>2</v>
      </c>
      <c r="S158" s="24">
        <f t="shared" si="25"/>
        <v>2</v>
      </c>
      <c r="T158" s="24">
        <f t="shared" si="25"/>
        <v>2</v>
      </c>
      <c r="U158" s="24">
        <f t="shared" si="25"/>
        <v>2</v>
      </c>
      <c r="V158" s="24">
        <f t="shared" si="25"/>
        <v>2</v>
      </c>
      <c r="W158" s="25" t="str">
        <f>CONCATENATE("2. pol. ",$H$149+3)</f>
        <v>2. pol. 2024</v>
      </c>
      <c r="X158" s="25">
        <v>8</v>
      </c>
      <c r="Y158" s="25" t="str">
        <f t="shared" si="26"/>
        <v/>
      </c>
      <c r="Z158" s="25" t="str">
        <f t="shared" si="26"/>
        <v/>
      </c>
    </row>
    <row r="159" spans="2:26" x14ac:dyDescent="0.35">
      <c r="B159" s="22" t="s">
        <v>55</v>
      </c>
      <c r="C159" s="100"/>
      <c r="D159" s="101"/>
      <c r="E159" s="102"/>
      <c r="F159" s="23"/>
      <c r="G159" s="23"/>
      <c r="H159" s="24">
        <f t="shared" si="25"/>
        <v>2</v>
      </c>
      <c r="I159" s="24">
        <f t="shared" si="25"/>
        <v>2</v>
      </c>
      <c r="J159" s="24">
        <f t="shared" si="25"/>
        <v>2</v>
      </c>
      <c r="K159" s="24">
        <f t="shared" si="25"/>
        <v>2</v>
      </c>
      <c r="L159" s="24">
        <f t="shared" si="25"/>
        <v>2</v>
      </c>
      <c r="M159" s="24">
        <f t="shared" si="25"/>
        <v>2</v>
      </c>
      <c r="N159" s="24">
        <f t="shared" si="25"/>
        <v>2</v>
      </c>
      <c r="O159" s="24">
        <f t="shared" si="25"/>
        <v>2</v>
      </c>
      <c r="P159" s="24">
        <f t="shared" si="25"/>
        <v>2</v>
      </c>
      <c r="Q159" s="24">
        <f t="shared" si="25"/>
        <v>2</v>
      </c>
      <c r="R159" s="24">
        <f t="shared" si="25"/>
        <v>2</v>
      </c>
      <c r="S159" s="24">
        <f t="shared" si="25"/>
        <v>2</v>
      </c>
      <c r="T159" s="24">
        <f t="shared" si="25"/>
        <v>2</v>
      </c>
      <c r="U159" s="24">
        <f t="shared" si="25"/>
        <v>2</v>
      </c>
      <c r="V159" s="24">
        <f t="shared" si="25"/>
        <v>2</v>
      </c>
      <c r="W159" s="25" t="str">
        <f>CONCATENATE("1. pol. ",$H$149+4)</f>
        <v>1. pol. 2025</v>
      </c>
      <c r="X159" s="25">
        <v>9</v>
      </c>
      <c r="Y159" s="25" t="str">
        <f t="shared" si="26"/>
        <v/>
      </c>
      <c r="Z159" s="25" t="str">
        <f t="shared" si="26"/>
        <v/>
      </c>
    </row>
    <row r="160" spans="2:26" x14ac:dyDescent="0.35">
      <c r="B160" s="22" t="s">
        <v>56</v>
      </c>
      <c r="C160" s="100"/>
      <c r="D160" s="101"/>
      <c r="E160" s="102"/>
      <c r="F160" s="23"/>
      <c r="G160" s="23"/>
      <c r="H160" s="24">
        <f t="shared" si="25"/>
        <v>2</v>
      </c>
      <c r="I160" s="24">
        <f t="shared" si="25"/>
        <v>2</v>
      </c>
      <c r="J160" s="24">
        <f t="shared" si="25"/>
        <v>2</v>
      </c>
      <c r="K160" s="24">
        <f t="shared" si="25"/>
        <v>2</v>
      </c>
      <c r="L160" s="24">
        <f t="shared" si="25"/>
        <v>2</v>
      </c>
      <c r="M160" s="24">
        <f t="shared" si="25"/>
        <v>2</v>
      </c>
      <c r="N160" s="24">
        <f t="shared" si="25"/>
        <v>2</v>
      </c>
      <c r="O160" s="24">
        <f t="shared" si="25"/>
        <v>2</v>
      </c>
      <c r="P160" s="24">
        <f t="shared" si="25"/>
        <v>2</v>
      </c>
      <c r="Q160" s="24">
        <f t="shared" si="25"/>
        <v>2</v>
      </c>
      <c r="R160" s="24">
        <f t="shared" si="25"/>
        <v>2</v>
      </c>
      <c r="S160" s="24">
        <f t="shared" si="25"/>
        <v>2</v>
      </c>
      <c r="T160" s="24">
        <f t="shared" si="25"/>
        <v>2</v>
      </c>
      <c r="U160" s="24">
        <f t="shared" si="25"/>
        <v>2</v>
      </c>
      <c r="V160" s="24">
        <f t="shared" si="25"/>
        <v>2</v>
      </c>
      <c r="W160" s="25" t="str">
        <f>CONCATENATE("2. pol. ",$H$149+4)</f>
        <v>2. pol. 2025</v>
      </c>
      <c r="X160" s="25">
        <v>10</v>
      </c>
      <c r="Y160" s="25" t="str">
        <f t="shared" si="26"/>
        <v/>
      </c>
      <c r="Z160" s="25" t="str">
        <f t="shared" si="26"/>
        <v/>
      </c>
    </row>
    <row r="161" spans="2:26" x14ac:dyDescent="0.35">
      <c r="B161" s="22" t="s">
        <v>57</v>
      </c>
      <c r="C161" s="100"/>
      <c r="D161" s="101"/>
      <c r="E161" s="102"/>
      <c r="F161" s="23"/>
      <c r="G161" s="23"/>
      <c r="H161" s="24">
        <f t="shared" si="25"/>
        <v>2</v>
      </c>
      <c r="I161" s="24">
        <f t="shared" si="25"/>
        <v>2</v>
      </c>
      <c r="J161" s="24">
        <f t="shared" si="25"/>
        <v>2</v>
      </c>
      <c r="K161" s="24">
        <f t="shared" si="25"/>
        <v>2</v>
      </c>
      <c r="L161" s="24">
        <f t="shared" si="25"/>
        <v>2</v>
      </c>
      <c r="M161" s="24">
        <f t="shared" si="25"/>
        <v>2</v>
      </c>
      <c r="N161" s="24">
        <f t="shared" si="25"/>
        <v>2</v>
      </c>
      <c r="O161" s="24">
        <f t="shared" si="25"/>
        <v>2</v>
      </c>
      <c r="P161" s="24">
        <f t="shared" si="25"/>
        <v>2</v>
      </c>
      <c r="Q161" s="24">
        <f t="shared" si="25"/>
        <v>2</v>
      </c>
      <c r="R161" s="24">
        <f t="shared" si="25"/>
        <v>2</v>
      </c>
      <c r="S161" s="24">
        <f t="shared" si="25"/>
        <v>2</v>
      </c>
      <c r="T161" s="24">
        <f t="shared" si="25"/>
        <v>2</v>
      </c>
      <c r="U161" s="24">
        <f t="shared" si="25"/>
        <v>2</v>
      </c>
      <c r="V161" s="24">
        <f t="shared" si="25"/>
        <v>2</v>
      </c>
      <c r="W161" s="25" t="str">
        <f>CONCATENATE("1. pol. ",$H$149+5)</f>
        <v>1. pol. 2026</v>
      </c>
      <c r="X161" s="25">
        <v>11</v>
      </c>
      <c r="Y161" s="25" t="str">
        <f t="shared" si="26"/>
        <v/>
      </c>
      <c r="Z161" s="25" t="str">
        <f t="shared" si="26"/>
        <v/>
      </c>
    </row>
    <row r="162" spans="2:26" x14ac:dyDescent="0.35">
      <c r="B162" s="22" t="s">
        <v>58</v>
      </c>
      <c r="C162" s="100"/>
      <c r="D162" s="101"/>
      <c r="E162" s="102"/>
      <c r="F162" s="23"/>
      <c r="G162" s="23"/>
      <c r="H162" s="24">
        <f t="shared" si="25"/>
        <v>2</v>
      </c>
      <c r="I162" s="24">
        <f t="shared" si="25"/>
        <v>2</v>
      </c>
      <c r="J162" s="24">
        <f t="shared" si="25"/>
        <v>2</v>
      </c>
      <c r="K162" s="24">
        <f t="shared" si="25"/>
        <v>2</v>
      </c>
      <c r="L162" s="24">
        <f t="shared" si="25"/>
        <v>2</v>
      </c>
      <c r="M162" s="24">
        <f t="shared" si="25"/>
        <v>2</v>
      </c>
      <c r="N162" s="24">
        <f t="shared" si="25"/>
        <v>2</v>
      </c>
      <c r="O162" s="24">
        <f t="shared" si="25"/>
        <v>2</v>
      </c>
      <c r="P162" s="24">
        <f t="shared" si="25"/>
        <v>2</v>
      </c>
      <c r="Q162" s="24">
        <f t="shared" si="25"/>
        <v>2</v>
      </c>
      <c r="R162" s="24">
        <f t="shared" si="25"/>
        <v>2</v>
      </c>
      <c r="S162" s="24">
        <f t="shared" si="25"/>
        <v>2</v>
      </c>
      <c r="T162" s="24">
        <f t="shared" si="25"/>
        <v>2</v>
      </c>
      <c r="U162" s="24">
        <f t="shared" si="25"/>
        <v>2</v>
      </c>
      <c r="V162" s="24">
        <f t="shared" si="25"/>
        <v>2</v>
      </c>
      <c r="W162" s="25" t="str">
        <f>CONCATENATE("2. pol. ",$H$149+5)</f>
        <v>2. pol. 2026</v>
      </c>
      <c r="X162" s="25">
        <v>12</v>
      </c>
      <c r="Y162" s="25" t="str">
        <f t="shared" si="26"/>
        <v/>
      </c>
      <c r="Z162" s="25" t="str">
        <f t="shared" si="26"/>
        <v/>
      </c>
    </row>
    <row r="163" spans="2:26" x14ac:dyDescent="0.35">
      <c r="B163" s="22" t="s">
        <v>59</v>
      </c>
      <c r="C163" s="100"/>
      <c r="D163" s="101"/>
      <c r="E163" s="102"/>
      <c r="F163" s="23"/>
      <c r="G163" s="23"/>
      <c r="H163" s="24">
        <f t="shared" si="25"/>
        <v>2</v>
      </c>
      <c r="I163" s="24">
        <f t="shared" si="25"/>
        <v>2</v>
      </c>
      <c r="J163" s="24">
        <f t="shared" si="25"/>
        <v>2</v>
      </c>
      <c r="K163" s="24">
        <f t="shared" si="25"/>
        <v>2</v>
      </c>
      <c r="L163" s="24">
        <f t="shared" si="25"/>
        <v>2</v>
      </c>
      <c r="M163" s="24">
        <f t="shared" si="25"/>
        <v>2</v>
      </c>
      <c r="N163" s="24">
        <f t="shared" si="25"/>
        <v>2</v>
      </c>
      <c r="O163" s="24">
        <f t="shared" si="25"/>
        <v>2</v>
      </c>
      <c r="P163" s="24">
        <f t="shared" si="25"/>
        <v>2</v>
      </c>
      <c r="Q163" s="24">
        <f t="shared" si="25"/>
        <v>2</v>
      </c>
      <c r="R163" s="24">
        <f t="shared" si="25"/>
        <v>2</v>
      </c>
      <c r="S163" s="24">
        <f t="shared" si="25"/>
        <v>2</v>
      </c>
      <c r="T163" s="24">
        <f t="shared" si="25"/>
        <v>2</v>
      </c>
      <c r="U163" s="24">
        <f t="shared" si="25"/>
        <v>2</v>
      </c>
      <c r="V163" s="24">
        <f t="shared" si="25"/>
        <v>2</v>
      </c>
      <c r="W163" s="25" t="str">
        <f>CONCATENATE("1. pol. ",$H$149+6)</f>
        <v>1. pol. 2027</v>
      </c>
      <c r="X163" s="25">
        <v>13</v>
      </c>
      <c r="Y163" s="25" t="str">
        <f t="shared" si="26"/>
        <v/>
      </c>
      <c r="Z163" s="25" t="str">
        <f t="shared" si="26"/>
        <v/>
      </c>
    </row>
    <row r="164" spans="2:26" x14ac:dyDescent="0.35">
      <c r="B164" s="22" t="s">
        <v>60</v>
      </c>
      <c r="C164" s="100"/>
      <c r="D164" s="101"/>
      <c r="E164" s="102"/>
      <c r="F164" s="23"/>
      <c r="G164" s="23"/>
      <c r="H164" s="24">
        <f t="shared" si="25"/>
        <v>2</v>
      </c>
      <c r="I164" s="24">
        <f t="shared" si="25"/>
        <v>2</v>
      </c>
      <c r="J164" s="24">
        <f t="shared" si="25"/>
        <v>2</v>
      </c>
      <c r="K164" s="24">
        <f t="shared" si="25"/>
        <v>2</v>
      </c>
      <c r="L164" s="24">
        <f t="shared" si="25"/>
        <v>2</v>
      </c>
      <c r="M164" s="24">
        <f t="shared" si="25"/>
        <v>2</v>
      </c>
      <c r="N164" s="24">
        <f t="shared" si="25"/>
        <v>2</v>
      </c>
      <c r="O164" s="24">
        <f t="shared" si="25"/>
        <v>2</v>
      </c>
      <c r="P164" s="24">
        <f t="shared" si="25"/>
        <v>2</v>
      </c>
      <c r="Q164" s="24">
        <f t="shared" si="25"/>
        <v>2</v>
      </c>
      <c r="R164" s="24">
        <f t="shared" si="25"/>
        <v>2</v>
      </c>
      <c r="S164" s="24">
        <f t="shared" si="25"/>
        <v>2</v>
      </c>
      <c r="T164" s="24">
        <f t="shared" si="25"/>
        <v>2</v>
      </c>
      <c r="U164" s="24">
        <f t="shared" si="25"/>
        <v>2</v>
      </c>
      <c r="V164" s="24">
        <f t="shared" si="25"/>
        <v>2</v>
      </c>
      <c r="W164" s="25" t="str">
        <f>CONCATENATE("2. pol. ",$H$149+6)</f>
        <v>2. pol. 2027</v>
      </c>
      <c r="X164" s="25">
        <v>14</v>
      </c>
      <c r="Y164" s="25" t="str">
        <f t="shared" si="26"/>
        <v/>
      </c>
      <c r="Z164" s="25" t="str">
        <f t="shared" si="26"/>
        <v/>
      </c>
    </row>
    <row r="165" spans="2:26" x14ac:dyDescent="0.35">
      <c r="B165" s="22" t="s">
        <v>61</v>
      </c>
      <c r="C165" s="100"/>
      <c r="D165" s="101"/>
      <c r="E165" s="102"/>
      <c r="F165" s="23"/>
      <c r="G165" s="23"/>
      <c r="H165" s="24">
        <f t="shared" si="25"/>
        <v>2</v>
      </c>
      <c r="I165" s="24">
        <f t="shared" si="25"/>
        <v>2</v>
      </c>
      <c r="J165" s="24">
        <f t="shared" si="25"/>
        <v>2</v>
      </c>
      <c r="K165" s="24">
        <f t="shared" si="25"/>
        <v>2</v>
      </c>
      <c r="L165" s="24">
        <f t="shared" si="25"/>
        <v>2</v>
      </c>
      <c r="M165" s="24">
        <f t="shared" si="25"/>
        <v>2</v>
      </c>
      <c r="N165" s="24">
        <f t="shared" si="25"/>
        <v>2</v>
      </c>
      <c r="O165" s="24">
        <f t="shared" si="25"/>
        <v>2</v>
      </c>
      <c r="P165" s="24">
        <f t="shared" si="25"/>
        <v>2</v>
      </c>
      <c r="Q165" s="24">
        <f t="shared" si="25"/>
        <v>2</v>
      </c>
      <c r="R165" s="24">
        <f t="shared" si="25"/>
        <v>2</v>
      </c>
      <c r="S165" s="24">
        <f t="shared" si="25"/>
        <v>2</v>
      </c>
      <c r="T165" s="24">
        <f t="shared" si="25"/>
        <v>2</v>
      </c>
      <c r="U165" s="24">
        <f t="shared" si="25"/>
        <v>2</v>
      </c>
      <c r="V165" s="24">
        <f t="shared" si="25"/>
        <v>2</v>
      </c>
      <c r="W165" s="25" t="str">
        <f>CONCATENATE("1. pol. ",$H$149+7)</f>
        <v>1. pol. 2028</v>
      </c>
      <c r="X165" s="25">
        <v>15</v>
      </c>
      <c r="Y165" s="25" t="str">
        <f t="shared" si="26"/>
        <v/>
      </c>
      <c r="Z165" s="25" t="str">
        <f t="shared" si="26"/>
        <v/>
      </c>
    </row>
    <row r="166" spans="2:26" x14ac:dyDescent="0.35">
      <c r="B166" s="22" t="s">
        <v>62</v>
      </c>
      <c r="C166" s="100"/>
      <c r="D166" s="101"/>
      <c r="E166" s="102"/>
      <c r="F166" s="23"/>
      <c r="G166" s="23"/>
      <c r="H166" s="24">
        <f t="shared" si="25"/>
        <v>2</v>
      </c>
      <c r="I166" s="24">
        <f t="shared" si="25"/>
        <v>2</v>
      </c>
      <c r="J166" s="24">
        <f t="shared" si="25"/>
        <v>2</v>
      </c>
      <c r="K166" s="24">
        <f t="shared" si="25"/>
        <v>2</v>
      </c>
      <c r="L166" s="24">
        <f t="shared" si="25"/>
        <v>2</v>
      </c>
      <c r="M166" s="24">
        <f t="shared" si="25"/>
        <v>2</v>
      </c>
      <c r="N166" s="24">
        <f t="shared" si="25"/>
        <v>2</v>
      </c>
      <c r="O166" s="24">
        <f t="shared" si="25"/>
        <v>2</v>
      </c>
      <c r="P166" s="24">
        <f t="shared" si="25"/>
        <v>2</v>
      </c>
      <c r="Q166" s="24">
        <f t="shared" si="25"/>
        <v>2</v>
      </c>
      <c r="R166" s="24">
        <f t="shared" si="25"/>
        <v>2</v>
      </c>
      <c r="S166" s="24">
        <f t="shared" si="25"/>
        <v>2</v>
      </c>
      <c r="T166" s="24">
        <f t="shared" si="25"/>
        <v>2</v>
      </c>
      <c r="U166" s="24">
        <f t="shared" si="25"/>
        <v>2</v>
      </c>
      <c r="V166" s="24">
        <f t="shared" si="25"/>
        <v>2</v>
      </c>
    </row>
    <row r="167" spans="2:26" x14ac:dyDescent="0.35">
      <c r="B167" s="22" t="s">
        <v>63</v>
      </c>
      <c r="C167" s="100"/>
      <c r="D167" s="101"/>
      <c r="E167" s="102"/>
      <c r="F167" s="23"/>
      <c r="G167" s="23"/>
      <c r="H167" s="24">
        <f t="shared" ref="H167:V170" si="27">IF(OR(H$147=$Y167,H$147=$Z167,AND(H$147&gt;$Y167,H$147&lt;$Z167)),1,2)</f>
        <v>2</v>
      </c>
      <c r="I167" s="24">
        <f t="shared" si="27"/>
        <v>2</v>
      </c>
      <c r="J167" s="24">
        <f t="shared" si="27"/>
        <v>2</v>
      </c>
      <c r="K167" s="24">
        <f t="shared" si="27"/>
        <v>2</v>
      </c>
      <c r="L167" s="24">
        <f t="shared" si="27"/>
        <v>2</v>
      </c>
      <c r="M167" s="24">
        <f t="shared" si="27"/>
        <v>2</v>
      </c>
      <c r="N167" s="24">
        <f t="shared" si="27"/>
        <v>2</v>
      </c>
      <c r="O167" s="24">
        <f t="shared" si="27"/>
        <v>2</v>
      </c>
      <c r="P167" s="24">
        <f t="shared" si="27"/>
        <v>2</v>
      </c>
      <c r="Q167" s="24">
        <f t="shared" si="27"/>
        <v>2</v>
      </c>
      <c r="R167" s="24">
        <f t="shared" si="27"/>
        <v>2</v>
      </c>
      <c r="S167" s="24">
        <f t="shared" si="27"/>
        <v>2</v>
      </c>
      <c r="T167" s="24">
        <f t="shared" si="27"/>
        <v>2</v>
      </c>
      <c r="U167" s="24">
        <f t="shared" si="27"/>
        <v>2</v>
      </c>
      <c r="V167" s="24">
        <f t="shared" si="27"/>
        <v>2</v>
      </c>
    </row>
    <row r="168" spans="2:26" x14ac:dyDescent="0.35">
      <c r="B168" s="22" t="s">
        <v>64</v>
      </c>
      <c r="C168" s="100"/>
      <c r="D168" s="101"/>
      <c r="E168" s="102"/>
      <c r="F168" s="23"/>
      <c r="G168" s="23"/>
      <c r="H168" s="24">
        <f t="shared" si="27"/>
        <v>2</v>
      </c>
      <c r="I168" s="24">
        <f t="shared" si="27"/>
        <v>2</v>
      </c>
      <c r="J168" s="24">
        <f t="shared" si="27"/>
        <v>2</v>
      </c>
      <c r="K168" s="24">
        <f t="shared" si="27"/>
        <v>2</v>
      </c>
      <c r="L168" s="24">
        <f t="shared" si="27"/>
        <v>2</v>
      </c>
      <c r="M168" s="24">
        <f t="shared" si="27"/>
        <v>2</v>
      </c>
      <c r="N168" s="24">
        <f t="shared" si="27"/>
        <v>2</v>
      </c>
      <c r="O168" s="24">
        <f t="shared" si="27"/>
        <v>2</v>
      </c>
      <c r="P168" s="24">
        <f t="shared" si="27"/>
        <v>2</v>
      </c>
      <c r="Q168" s="24">
        <f t="shared" si="27"/>
        <v>2</v>
      </c>
      <c r="R168" s="24">
        <f t="shared" si="27"/>
        <v>2</v>
      </c>
      <c r="S168" s="24">
        <f t="shared" si="27"/>
        <v>2</v>
      </c>
      <c r="T168" s="24">
        <f t="shared" si="27"/>
        <v>2</v>
      </c>
      <c r="U168" s="24">
        <f t="shared" si="27"/>
        <v>2</v>
      </c>
      <c r="V168" s="24">
        <f t="shared" si="27"/>
        <v>2</v>
      </c>
    </row>
    <row r="169" spans="2:26" x14ac:dyDescent="0.35">
      <c r="B169" s="22" t="s">
        <v>65</v>
      </c>
      <c r="C169" s="100"/>
      <c r="D169" s="101"/>
      <c r="E169" s="102"/>
      <c r="F169" s="23"/>
      <c r="G169" s="23"/>
      <c r="H169" s="24">
        <f t="shared" si="27"/>
        <v>2</v>
      </c>
      <c r="I169" s="24">
        <f t="shared" si="27"/>
        <v>2</v>
      </c>
      <c r="J169" s="24">
        <f t="shared" si="27"/>
        <v>2</v>
      </c>
      <c r="K169" s="24">
        <f t="shared" si="27"/>
        <v>2</v>
      </c>
      <c r="L169" s="24">
        <f t="shared" si="27"/>
        <v>2</v>
      </c>
      <c r="M169" s="24">
        <f t="shared" si="27"/>
        <v>2</v>
      </c>
      <c r="N169" s="24">
        <f t="shared" si="27"/>
        <v>2</v>
      </c>
      <c r="O169" s="24">
        <f t="shared" si="27"/>
        <v>2</v>
      </c>
      <c r="P169" s="24">
        <f t="shared" si="27"/>
        <v>2</v>
      </c>
      <c r="Q169" s="24">
        <f t="shared" si="27"/>
        <v>2</v>
      </c>
      <c r="R169" s="24">
        <f t="shared" si="27"/>
        <v>2</v>
      </c>
      <c r="S169" s="24">
        <f t="shared" si="27"/>
        <v>2</v>
      </c>
      <c r="T169" s="24">
        <f t="shared" si="27"/>
        <v>2</v>
      </c>
      <c r="U169" s="24">
        <f t="shared" si="27"/>
        <v>2</v>
      </c>
      <c r="V169" s="24">
        <f t="shared" si="27"/>
        <v>2</v>
      </c>
    </row>
    <row r="170" spans="2:26" x14ac:dyDescent="0.35">
      <c r="B170" s="22" t="s">
        <v>66</v>
      </c>
      <c r="C170" s="100"/>
      <c r="D170" s="101"/>
      <c r="E170" s="102"/>
      <c r="F170" s="23"/>
      <c r="G170" s="23"/>
      <c r="H170" s="24">
        <f t="shared" si="27"/>
        <v>2</v>
      </c>
      <c r="I170" s="24">
        <f t="shared" si="27"/>
        <v>2</v>
      </c>
      <c r="J170" s="24">
        <f t="shared" si="27"/>
        <v>2</v>
      </c>
      <c r="K170" s="24">
        <f t="shared" si="27"/>
        <v>2</v>
      </c>
      <c r="L170" s="24">
        <f t="shared" si="27"/>
        <v>2</v>
      </c>
      <c r="M170" s="24">
        <f t="shared" si="27"/>
        <v>2</v>
      </c>
      <c r="N170" s="24">
        <f t="shared" si="27"/>
        <v>2</v>
      </c>
      <c r="O170" s="24">
        <f t="shared" si="27"/>
        <v>2</v>
      </c>
      <c r="P170" s="24">
        <f t="shared" si="27"/>
        <v>2</v>
      </c>
      <c r="Q170" s="24">
        <f t="shared" si="27"/>
        <v>2</v>
      </c>
      <c r="R170" s="24">
        <f t="shared" si="27"/>
        <v>2</v>
      </c>
      <c r="S170" s="24">
        <f t="shared" si="27"/>
        <v>2</v>
      </c>
      <c r="T170" s="24">
        <f t="shared" si="27"/>
        <v>2</v>
      </c>
      <c r="U170" s="24">
        <f t="shared" si="27"/>
        <v>2</v>
      </c>
      <c r="V170" s="24">
        <f t="shared" si="27"/>
        <v>2</v>
      </c>
    </row>
    <row r="171" spans="2:26" x14ac:dyDescent="0.35">
      <c r="B171" s="58"/>
      <c r="C171" s="58"/>
    </row>
    <row r="172" spans="2:26" x14ac:dyDescent="0.35">
      <c r="B172" s="33"/>
      <c r="C172" s="33"/>
    </row>
    <row r="173" spans="2:26" ht="18.5" x14ac:dyDescent="0.35">
      <c r="B173" s="13" t="s">
        <v>148</v>
      </c>
    </row>
    <row r="174" spans="2:26" x14ac:dyDescent="0.35">
      <c r="B174" s="84" t="s">
        <v>100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</row>
    <row r="175" spans="2:26" ht="20.25" customHeight="1" x14ac:dyDescent="0.35">
      <c r="B175" s="9" t="s">
        <v>2</v>
      </c>
      <c r="H175" s="10"/>
      <c r="V175" s="11" t="str">
        <f>CONCATENATE("Napsáno ",LEN(B176)," z 900 znaků")</f>
        <v>Napsáno 0 z 900 znaků</v>
      </c>
    </row>
    <row r="176" spans="2:26" ht="150" customHeight="1" x14ac:dyDescent="0.35">
      <c r="B176" s="80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2"/>
    </row>
    <row r="177" spans="2:24" x14ac:dyDescent="0.35">
      <c r="B177" s="58"/>
      <c r="C177" s="58"/>
    </row>
    <row r="178" spans="2:24" x14ac:dyDescent="0.35">
      <c r="B178" s="33"/>
      <c r="C178" s="33"/>
    </row>
    <row r="179" spans="2:24" ht="18.5" x14ac:dyDescent="0.35">
      <c r="B179" s="13" t="s">
        <v>149</v>
      </c>
    </row>
    <row r="180" spans="2:24" ht="36" customHeight="1" x14ac:dyDescent="0.35">
      <c r="B180" s="84" t="s">
        <v>67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spans="2:24" ht="20.25" customHeight="1" x14ac:dyDescent="0.35">
      <c r="B181" s="9" t="s">
        <v>2</v>
      </c>
      <c r="H181" s="10"/>
      <c r="V181" s="11" t="str">
        <f>CONCATENATE("Napsáno ",LEN(B182)," z 900 znaků")</f>
        <v>Napsáno 0 z 900 znaků</v>
      </c>
    </row>
    <row r="182" spans="2:24" ht="150" customHeight="1" x14ac:dyDescent="0.35">
      <c r="B182" s="80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2"/>
    </row>
    <row r="183" spans="2:24" x14ac:dyDescent="0.35">
      <c r="B183" s="130"/>
      <c r="C183" s="130"/>
    </row>
    <row r="185" spans="2:24" ht="18.5" x14ac:dyDescent="0.35">
      <c r="B185" s="13" t="s">
        <v>150</v>
      </c>
    </row>
    <row r="186" spans="2:24" ht="33.75" customHeight="1" x14ac:dyDescent="0.35">
      <c r="B186" s="84" t="s">
        <v>68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</row>
    <row r="187" spans="2:24" ht="18.75" customHeight="1" x14ac:dyDescent="0.35">
      <c r="B187" s="9" t="s">
        <v>2</v>
      </c>
      <c r="H187" s="10"/>
      <c r="V187" s="11" t="str">
        <f>CONCATENATE("Napsáno ",LEN(B188)," z 900 znaků")</f>
        <v>Napsáno 0 z 900 znaků</v>
      </c>
    </row>
    <row r="188" spans="2:24" ht="150" customHeight="1" x14ac:dyDescent="0.35">
      <c r="B188" s="80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2"/>
    </row>
    <row r="190" spans="2:24" x14ac:dyDescent="0.35">
      <c r="B190" s="103" t="s">
        <v>81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27"/>
      <c r="N190" s="27"/>
      <c r="O190" s="27"/>
      <c r="P190" s="27"/>
      <c r="Q190" s="27"/>
      <c r="R190" s="27"/>
      <c r="S190" s="27"/>
      <c r="T190" s="27"/>
      <c r="U190" s="27"/>
      <c r="V190" s="27"/>
    </row>
    <row r="191" spans="2:24" ht="29.25" customHeight="1" x14ac:dyDescent="0.35">
      <c r="B191" s="79" t="s">
        <v>14</v>
      </c>
      <c r="C191" s="79"/>
      <c r="D191" s="79"/>
      <c r="E191" s="79" t="s">
        <v>15</v>
      </c>
      <c r="F191" s="79"/>
      <c r="G191" s="79" t="s">
        <v>16</v>
      </c>
      <c r="H191" s="79"/>
      <c r="I191" s="79" t="s">
        <v>17</v>
      </c>
      <c r="J191" s="79"/>
      <c r="K191" s="79" t="s">
        <v>18</v>
      </c>
      <c r="L191" s="79"/>
      <c r="M191" s="79" t="s">
        <v>19</v>
      </c>
      <c r="N191" s="79"/>
      <c r="O191" s="79" t="s">
        <v>20</v>
      </c>
      <c r="P191" s="79"/>
      <c r="Q191" s="119"/>
      <c r="R191" s="119"/>
      <c r="S191" s="117"/>
      <c r="T191" s="117"/>
      <c r="U191" s="117"/>
      <c r="V191" s="117"/>
      <c r="W191" s="117"/>
      <c r="X191" s="117"/>
    </row>
    <row r="192" spans="2:24" ht="30" customHeight="1" x14ac:dyDescent="0.35">
      <c r="B192" s="122" t="s">
        <v>75</v>
      </c>
      <c r="C192" s="120" t="s">
        <v>74</v>
      </c>
      <c r="D192" s="121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117"/>
      <c r="R192" s="117"/>
      <c r="S192" s="117"/>
      <c r="T192" s="117"/>
      <c r="U192" s="118"/>
      <c r="V192" s="118"/>
      <c r="W192" s="162"/>
      <c r="X192" s="162"/>
    </row>
    <row r="193" spans="2:24" ht="30" customHeight="1" x14ac:dyDescent="0.35">
      <c r="B193" s="122"/>
      <c r="C193" s="120" t="s">
        <v>73</v>
      </c>
      <c r="D193" s="121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119"/>
      <c r="R193" s="119"/>
      <c r="S193" s="117"/>
      <c r="T193" s="117"/>
      <c r="U193" s="118"/>
      <c r="V193" s="118"/>
      <c r="W193" s="162"/>
      <c r="X193" s="162"/>
    </row>
    <row r="194" spans="2:24" ht="30" customHeight="1" x14ac:dyDescent="0.35">
      <c r="B194" s="122"/>
      <c r="C194" s="124" t="s">
        <v>76</v>
      </c>
      <c r="D194" s="124"/>
      <c r="E194" s="125">
        <f>SUM(E192:F193)</f>
        <v>0</v>
      </c>
      <c r="F194" s="125"/>
      <c r="G194" s="125">
        <f>SUM(G192:H193)</f>
        <v>0</v>
      </c>
      <c r="H194" s="125"/>
      <c r="I194" s="125">
        <f>SUM(I192:J193)</f>
        <v>0</v>
      </c>
      <c r="J194" s="125"/>
      <c r="K194" s="125">
        <f>SUM(K192:L193)</f>
        <v>0</v>
      </c>
      <c r="L194" s="125"/>
      <c r="M194" s="125">
        <f>SUM(M192:N193)</f>
        <v>0</v>
      </c>
      <c r="N194" s="125"/>
      <c r="O194" s="125">
        <f>SUM(O192:P193)</f>
        <v>0</v>
      </c>
      <c r="P194" s="125"/>
      <c r="Q194" s="117"/>
      <c r="R194" s="117"/>
      <c r="S194" s="117"/>
      <c r="T194" s="117"/>
      <c r="U194" s="126"/>
      <c r="V194" s="126"/>
      <c r="W194" s="163"/>
      <c r="X194" s="163"/>
    </row>
    <row r="195" spans="2:24" ht="30" customHeight="1" x14ac:dyDescent="0.35">
      <c r="B195" s="122" t="s">
        <v>89</v>
      </c>
      <c r="C195" s="123" t="s">
        <v>77</v>
      </c>
      <c r="D195" s="123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118"/>
      <c r="R195" s="118"/>
      <c r="S195" s="118"/>
      <c r="T195" s="118"/>
      <c r="U195" s="118"/>
      <c r="V195" s="118"/>
      <c r="W195" s="162"/>
      <c r="X195" s="162"/>
    </row>
    <row r="196" spans="2:24" ht="30" customHeight="1" x14ac:dyDescent="0.35">
      <c r="B196" s="122"/>
      <c r="C196" s="123" t="s">
        <v>78</v>
      </c>
      <c r="D196" s="123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118"/>
      <c r="R196" s="118"/>
      <c r="S196" s="118"/>
      <c r="T196" s="118"/>
      <c r="U196" s="118"/>
      <c r="V196" s="118"/>
      <c r="W196" s="162"/>
      <c r="X196" s="162"/>
    </row>
    <row r="197" spans="2:24" ht="30" customHeight="1" x14ac:dyDescent="0.35">
      <c r="B197" s="122"/>
      <c r="C197" s="124" t="s">
        <v>79</v>
      </c>
      <c r="D197" s="124"/>
      <c r="E197" s="125">
        <f>SUM(E195:F196)</f>
        <v>0</v>
      </c>
      <c r="F197" s="125"/>
      <c r="G197" s="125">
        <f t="shared" ref="G197" si="28">SUM(G195:H196)</f>
        <v>0</v>
      </c>
      <c r="H197" s="125"/>
      <c r="I197" s="125">
        <f t="shared" ref="I197" si="29">SUM(I195:J196)</f>
        <v>0</v>
      </c>
      <c r="J197" s="125"/>
      <c r="K197" s="125">
        <f t="shared" ref="K197" si="30">SUM(K195:L196)</f>
        <v>0</v>
      </c>
      <c r="L197" s="125"/>
      <c r="M197" s="125">
        <f t="shared" ref="M197" si="31">SUM(M195:N196)</f>
        <v>0</v>
      </c>
      <c r="N197" s="125"/>
      <c r="O197" s="125">
        <f t="shared" ref="O197" si="32">SUM(O195:P196)</f>
        <v>0</v>
      </c>
      <c r="P197" s="125"/>
      <c r="Q197" s="126"/>
      <c r="R197" s="126"/>
      <c r="S197" s="126"/>
      <c r="T197" s="126"/>
      <c r="U197" s="126"/>
      <c r="V197" s="126"/>
      <c r="W197" s="163"/>
      <c r="X197" s="163"/>
    </row>
    <row r="198" spans="2:24" ht="30" customHeight="1" x14ac:dyDescent="0.35">
      <c r="B198" s="79" t="s">
        <v>80</v>
      </c>
      <c r="C198" s="79"/>
      <c r="D198" s="79"/>
      <c r="E198" s="127">
        <f>E194-E197</f>
        <v>0</v>
      </c>
      <c r="F198" s="127"/>
      <c r="G198" s="127">
        <f t="shared" ref="G198" si="33">G194-G197</f>
        <v>0</v>
      </c>
      <c r="H198" s="127"/>
      <c r="I198" s="127">
        <f t="shared" ref="I198" si="34">I194-I197</f>
        <v>0</v>
      </c>
      <c r="J198" s="127"/>
      <c r="K198" s="127">
        <f t="shared" ref="K198" si="35">K194-K197</f>
        <v>0</v>
      </c>
      <c r="L198" s="127"/>
      <c r="M198" s="127">
        <f t="shared" ref="M198" si="36">M194-M197</f>
        <v>0</v>
      </c>
      <c r="N198" s="127"/>
      <c r="O198" s="127">
        <f t="shared" ref="O198" si="37">O194-O197</f>
        <v>0</v>
      </c>
      <c r="P198" s="127"/>
      <c r="Q198" s="119"/>
      <c r="R198" s="119"/>
      <c r="S198" s="128"/>
      <c r="T198" s="128"/>
      <c r="U198" s="128"/>
      <c r="V198" s="128"/>
      <c r="W198" s="164"/>
      <c r="X198" s="164"/>
    </row>
    <row r="199" spans="2:24" x14ac:dyDescent="0.35">
      <c r="B199" s="58"/>
      <c r="C199" s="58"/>
      <c r="Q199" s="8"/>
      <c r="R199" s="8"/>
    </row>
  </sheetData>
  <mergeCells count="306">
    <mergeCell ref="B94:C94"/>
    <mergeCell ref="B10:M20"/>
    <mergeCell ref="P12:T12"/>
    <mergeCell ref="P14:T14"/>
    <mergeCell ref="P15:T15"/>
    <mergeCell ref="B25:G25"/>
    <mergeCell ref="H25:V25"/>
    <mergeCell ref="B26:G26"/>
    <mergeCell ref="H26:V26"/>
    <mergeCell ref="B27:G27"/>
    <mergeCell ref="H27:V27"/>
    <mergeCell ref="P16:T16"/>
    <mergeCell ref="P17:T17"/>
    <mergeCell ref="P18:T18"/>
    <mergeCell ref="P19:T19"/>
    <mergeCell ref="P20:T20"/>
    <mergeCell ref="B24:G24"/>
    <mergeCell ref="H24:V24"/>
    <mergeCell ref="B34:V34"/>
    <mergeCell ref="B35:V35"/>
    <mergeCell ref="B36:C36"/>
    <mergeCell ref="E36:F36"/>
    <mergeCell ref="B39:V39"/>
    <mergeCell ref="B41:V41"/>
    <mergeCell ref="B28:G28"/>
    <mergeCell ref="H28:V28"/>
    <mergeCell ref="B29:G29"/>
    <mergeCell ref="H29:V29"/>
    <mergeCell ref="B30:G30"/>
    <mergeCell ref="H30:V30"/>
    <mergeCell ref="B58:V58"/>
    <mergeCell ref="B59:V59"/>
    <mergeCell ref="B61:V61"/>
    <mergeCell ref="B62:C62"/>
    <mergeCell ref="B64:V64"/>
    <mergeCell ref="B65:C65"/>
    <mergeCell ref="B42:C42"/>
    <mergeCell ref="B47:V47"/>
    <mergeCell ref="B48:C48"/>
    <mergeCell ref="B51:V51"/>
    <mergeCell ref="B54:V54"/>
    <mergeCell ref="B55:C55"/>
    <mergeCell ref="B105:V105"/>
    <mergeCell ref="B107:V107"/>
    <mergeCell ref="B109:V109"/>
    <mergeCell ref="B111:V111"/>
    <mergeCell ref="B113:V113"/>
    <mergeCell ref="B114:C114"/>
    <mergeCell ref="B68:V68"/>
    <mergeCell ref="B70:V70"/>
    <mergeCell ref="B71:C71"/>
    <mergeCell ref="B97:V97"/>
    <mergeCell ref="B101:V101"/>
    <mergeCell ref="B103:V103"/>
    <mergeCell ref="B74:V74"/>
    <mergeCell ref="B76:V76"/>
    <mergeCell ref="B78:V78"/>
    <mergeCell ref="B80:V80"/>
    <mergeCell ref="B81:V81"/>
    <mergeCell ref="B83:V83"/>
    <mergeCell ref="B85:V85"/>
    <mergeCell ref="B86:V86"/>
    <mergeCell ref="B88:V88"/>
    <mergeCell ref="B90:V90"/>
    <mergeCell ref="B91:V91"/>
    <mergeCell ref="B93:V93"/>
    <mergeCell ref="B117:V117"/>
    <mergeCell ref="B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O119:P119"/>
    <mergeCell ref="Q119:R119"/>
    <mergeCell ref="S119:T119"/>
    <mergeCell ref="U119:V119"/>
    <mergeCell ref="C120:F120"/>
    <mergeCell ref="G120:H120"/>
    <mergeCell ref="I120:J120"/>
    <mergeCell ref="K120:L120"/>
    <mergeCell ref="M120:N120"/>
    <mergeCell ref="O120:P120"/>
    <mergeCell ref="C119:F119"/>
    <mergeCell ref="G119:H119"/>
    <mergeCell ref="I119:J119"/>
    <mergeCell ref="K119:L119"/>
    <mergeCell ref="M119:N119"/>
    <mergeCell ref="Q120:R120"/>
    <mergeCell ref="S120:T120"/>
    <mergeCell ref="U120:V120"/>
    <mergeCell ref="M122:N122"/>
    <mergeCell ref="O122:P122"/>
    <mergeCell ref="Q122:R122"/>
    <mergeCell ref="S122:T122"/>
    <mergeCell ref="U122:V122"/>
    <mergeCell ref="C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B119:B122"/>
    <mergeCell ref="U123:V123"/>
    <mergeCell ref="C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123:B125"/>
    <mergeCell ref="C123:F123"/>
    <mergeCell ref="G123:H123"/>
    <mergeCell ref="I123:J123"/>
    <mergeCell ref="K123:L123"/>
    <mergeCell ref="M123:N123"/>
    <mergeCell ref="O123:P123"/>
    <mergeCell ref="Q123:R123"/>
    <mergeCell ref="S123:T123"/>
    <mergeCell ref="C122:F122"/>
    <mergeCell ref="G122:H122"/>
    <mergeCell ref="I122:J122"/>
    <mergeCell ref="K122:L122"/>
    <mergeCell ref="S126:T126"/>
    <mergeCell ref="U126:V126"/>
    <mergeCell ref="B128:F128"/>
    <mergeCell ref="G128:J128"/>
    <mergeCell ref="B133:V133"/>
    <mergeCell ref="B134:C134"/>
    <mergeCell ref="Q125:R125"/>
    <mergeCell ref="S125:T125"/>
    <mergeCell ref="U125:V125"/>
    <mergeCell ref="B126:F126"/>
    <mergeCell ref="G126:H126"/>
    <mergeCell ref="I126:J126"/>
    <mergeCell ref="K126:L126"/>
    <mergeCell ref="M126:N126"/>
    <mergeCell ref="O126:P126"/>
    <mergeCell ref="Q126:R126"/>
    <mergeCell ref="C125:F125"/>
    <mergeCell ref="G125:H125"/>
    <mergeCell ref="I125:J125"/>
    <mergeCell ref="K125:L125"/>
    <mergeCell ref="M125:N125"/>
    <mergeCell ref="O125:P125"/>
    <mergeCell ref="B140:D140"/>
    <mergeCell ref="E140:F140"/>
    <mergeCell ref="G140:J140"/>
    <mergeCell ref="K140:V140"/>
    <mergeCell ref="B141:D141"/>
    <mergeCell ref="E141:F141"/>
    <mergeCell ref="G141:J141"/>
    <mergeCell ref="K141:V141"/>
    <mergeCell ref="B137:V137"/>
    <mergeCell ref="B138:D138"/>
    <mergeCell ref="E138:F138"/>
    <mergeCell ref="G138:J138"/>
    <mergeCell ref="K138:V138"/>
    <mergeCell ref="B139:D139"/>
    <mergeCell ref="E139:F139"/>
    <mergeCell ref="G139:J139"/>
    <mergeCell ref="K139:V139"/>
    <mergeCell ref="P149:Q149"/>
    <mergeCell ref="R149:S149"/>
    <mergeCell ref="T149:U149"/>
    <mergeCell ref="C151:E151"/>
    <mergeCell ref="C152:E152"/>
    <mergeCell ref="C153:E153"/>
    <mergeCell ref="B145:V145"/>
    <mergeCell ref="B147:C147"/>
    <mergeCell ref="B149:E150"/>
    <mergeCell ref="F149:F150"/>
    <mergeCell ref="G149:G150"/>
    <mergeCell ref="H149:I149"/>
    <mergeCell ref="J149:K149"/>
    <mergeCell ref="L149:M149"/>
    <mergeCell ref="N149:O149"/>
    <mergeCell ref="B142:D142"/>
    <mergeCell ref="E142:F142"/>
    <mergeCell ref="C160:E160"/>
    <mergeCell ref="C161:E161"/>
    <mergeCell ref="C162:E162"/>
    <mergeCell ref="C163:E163"/>
    <mergeCell ref="C164:E164"/>
    <mergeCell ref="C165:E165"/>
    <mergeCell ref="C154:E154"/>
    <mergeCell ref="C155:E155"/>
    <mergeCell ref="C156:E156"/>
    <mergeCell ref="C157:E157"/>
    <mergeCell ref="C158:E158"/>
    <mergeCell ref="C159:E159"/>
    <mergeCell ref="B174:V174"/>
    <mergeCell ref="B176:V176"/>
    <mergeCell ref="B177:C177"/>
    <mergeCell ref="B180:V180"/>
    <mergeCell ref="B182:V182"/>
    <mergeCell ref="B183:C183"/>
    <mergeCell ref="C166:E166"/>
    <mergeCell ref="C167:E167"/>
    <mergeCell ref="C168:E168"/>
    <mergeCell ref="C169:E169"/>
    <mergeCell ref="C170:E170"/>
    <mergeCell ref="B171:C171"/>
    <mergeCell ref="B192:B194"/>
    <mergeCell ref="C192:D192"/>
    <mergeCell ref="E192:F192"/>
    <mergeCell ref="G192:H192"/>
    <mergeCell ref="I192:J192"/>
    <mergeCell ref="K192:L192"/>
    <mergeCell ref="B186:V186"/>
    <mergeCell ref="B188:V188"/>
    <mergeCell ref="B190:L190"/>
    <mergeCell ref="B191:D191"/>
    <mergeCell ref="E191:F191"/>
    <mergeCell ref="G191:H191"/>
    <mergeCell ref="I191:J191"/>
    <mergeCell ref="K191:L191"/>
    <mergeCell ref="M191:N191"/>
    <mergeCell ref="O191:P191"/>
    <mergeCell ref="M192:N192"/>
    <mergeCell ref="O192:P192"/>
    <mergeCell ref="Q192:R192"/>
    <mergeCell ref="S192:T192"/>
    <mergeCell ref="U192:V192"/>
    <mergeCell ref="U193:V193"/>
    <mergeCell ref="W192:X192"/>
    <mergeCell ref="Q191:R191"/>
    <mergeCell ref="S191:T191"/>
    <mergeCell ref="U191:V191"/>
    <mergeCell ref="W191:X191"/>
    <mergeCell ref="C194:D194"/>
    <mergeCell ref="E194:F194"/>
    <mergeCell ref="G194:H194"/>
    <mergeCell ref="I194:J194"/>
    <mergeCell ref="K194:L194"/>
    <mergeCell ref="C193:D193"/>
    <mergeCell ref="E193:F193"/>
    <mergeCell ref="G193:H193"/>
    <mergeCell ref="I193:J193"/>
    <mergeCell ref="K193:L193"/>
    <mergeCell ref="M194:N194"/>
    <mergeCell ref="O194:P194"/>
    <mergeCell ref="Q194:R194"/>
    <mergeCell ref="S194:T194"/>
    <mergeCell ref="U194:V194"/>
    <mergeCell ref="W194:X194"/>
    <mergeCell ref="O193:P193"/>
    <mergeCell ref="Q193:R193"/>
    <mergeCell ref="S193:T193"/>
    <mergeCell ref="W193:X193"/>
    <mergeCell ref="M193:N193"/>
    <mergeCell ref="M195:N195"/>
    <mergeCell ref="O195:P195"/>
    <mergeCell ref="Q195:R195"/>
    <mergeCell ref="S195:T195"/>
    <mergeCell ref="U195:V195"/>
    <mergeCell ref="W195:X195"/>
    <mergeCell ref="B195:B197"/>
    <mergeCell ref="C195:D195"/>
    <mergeCell ref="E195:F195"/>
    <mergeCell ref="G195:H195"/>
    <mergeCell ref="I195:J195"/>
    <mergeCell ref="K195:L195"/>
    <mergeCell ref="C196:D196"/>
    <mergeCell ref="E196:F196"/>
    <mergeCell ref="G196:H196"/>
    <mergeCell ref="I196:J196"/>
    <mergeCell ref="W196:X196"/>
    <mergeCell ref="C197:D197"/>
    <mergeCell ref="E197:F197"/>
    <mergeCell ref="G197:H197"/>
    <mergeCell ref="I197:J197"/>
    <mergeCell ref="K197:L197"/>
    <mergeCell ref="U196:V196"/>
    <mergeCell ref="S198:T198"/>
    <mergeCell ref="U198:V198"/>
    <mergeCell ref="W198:X198"/>
    <mergeCell ref="B199:C199"/>
    <mergeCell ref="U197:V197"/>
    <mergeCell ref="W197:X197"/>
    <mergeCell ref="B198:D198"/>
    <mergeCell ref="E198:F198"/>
    <mergeCell ref="G198:H198"/>
    <mergeCell ref="I198:J198"/>
    <mergeCell ref="K198:L198"/>
    <mergeCell ref="M198:N198"/>
    <mergeCell ref="O198:P198"/>
    <mergeCell ref="Q198:R198"/>
    <mergeCell ref="M197:N197"/>
    <mergeCell ref="O197:P197"/>
    <mergeCell ref="Q197:R197"/>
    <mergeCell ref="S197:T197"/>
    <mergeCell ref="K196:L196"/>
    <mergeCell ref="M196:N196"/>
    <mergeCell ref="O196:P196"/>
    <mergeCell ref="Q196:R196"/>
    <mergeCell ref="S196:T196"/>
  </mergeCells>
  <conditionalFormatting sqref="H151:V170">
    <cfRule type="cellIs" dxfId="9" priority="2" operator="equal">
      <formula>1</formula>
    </cfRule>
  </conditionalFormatting>
  <conditionalFormatting sqref="E142:F142">
    <cfRule type="cellIs" dxfId="8" priority="1" operator="notEqual">
      <formula>1</formula>
    </cfRule>
  </conditionalFormatting>
  <dataValidations count="8">
    <dataValidation type="textLength" allowBlank="1" showInputMessage="1" showErrorMessage="1" sqref="B47 B41 B88:V88 B83:V83 B78:V78" xr:uid="{00000000-0002-0000-0800-000000000000}">
      <formula1>0</formula1>
      <formula2>900</formula2>
    </dataValidation>
    <dataValidation type="textLength" allowBlank="1" showInputMessage="1" showErrorMessage="1" sqref="B61:V61 B70:V70 C79:V79 B84:B86 C82:U82 C84:V84 B89:B91 C89:V89 B93 B79:B81" xr:uid="{00000000-0002-0000-0800-000001000000}">
      <formula1>0</formula1>
      <formula2>3600</formula2>
    </dataValidation>
    <dataValidation type="list" allowBlank="1" showInputMessage="1" showErrorMessage="1" sqref="F152:G170" xr:uid="{00000000-0002-0000-0800-000002000000}">
      <formula1>$W$150:$W$166</formula1>
    </dataValidation>
    <dataValidation type="list" allowBlank="1" showInputMessage="1" showErrorMessage="1" sqref="D147" xr:uid="{00000000-0002-0000-0800-000003000000}">
      <formula1>"2018,2019,2020,2021,2022,2023,2024,2025,2026,2027"</formula1>
    </dataValidation>
    <dataValidation type="textLength" operator="lessThanOrEqual" allowBlank="1" showInputMessage="1" showErrorMessage="1" sqref="B54:V54" xr:uid="{00000000-0002-0000-0800-000004000000}">
      <formula1>450</formula1>
    </dataValidation>
    <dataValidation type="textLength" operator="lessThanOrEqual" allowBlank="1" showInputMessage="1" showErrorMessage="1" sqref="B101:V101 B105:V105 B109:V109 B113:V113 B133:V133 B188:V188 B182:V182 B176:V176" xr:uid="{00000000-0002-0000-0800-000005000000}">
      <formula1>900</formula1>
    </dataValidation>
    <dataValidation type="list" allowBlank="1" showInputMessage="1" showErrorMessage="1" sqref="F151:G151" xr:uid="{00000000-0002-0000-0800-000006000000}">
      <formula1>$W$151:$W$167</formula1>
    </dataValidation>
    <dataValidation type="textLength" allowBlank="1" showInputMessage="1" showErrorMessage="1" sqref="B64:V64" xr:uid="{00000000-0002-0000-0800-000007000000}">
      <formula1>0</formula1>
      <formula2>600</formula2>
    </dataValidation>
  </dataValidations>
  <hyperlinks>
    <hyperlink ref="B1" location="'Partner 6'!$A$2" display="Nahoru" xr:uid="{00000000-0004-0000-0800-000000000000}"/>
    <hyperlink ref="P6" location="'Partner 6'!$A$23" display="1. Základní údaje" xr:uid="{00000000-0004-0000-0800-000001000000}"/>
    <hyperlink ref="P7" location="'Partner 6'!$A$33" display="2. Tématické zaměření projektu dle FST " xr:uid="{00000000-0004-0000-0800-000002000000}"/>
    <hyperlink ref="P8" location="'Partner 6'!$A$38" display="3. Stručný popis projektu – abstrakt " xr:uid="{00000000-0004-0000-0800-000003000000}"/>
    <hyperlink ref="P9" location="'Partner 6'!$A$44" display="4. Aktuální připravenost projektového záměru" xr:uid="{00000000-0004-0000-0800-000004000000}"/>
    <hyperlink ref="P10" location="'Partner 6'!$A$50" display="5. Profil subjektu" xr:uid="{00000000-0004-0000-0800-000005000000}"/>
    <hyperlink ref="P11" location="'Partner 6'!$A$57" display="6. Identifikace cílů, přínosů a dopadů projektu" xr:uid="{00000000-0004-0000-0800-000006000000}"/>
    <hyperlink ref="P12" location="'Partner 6'!$A$67" display="7. Charakteristika věcné části projektu " xr:uid="{00000000-0004-0000-0800-000007000000}"/>
    <hyperlink ref="P13" location="'Partner 6'!$A$73" display="8. Transformační potenciál projektu" xr:uid="{00000000-0004-0000-0800-000008000000}"/>
    <hyperlink ref="P14" location="'Partner 6'!$A$96" display="9. Popis stavebně-technického řešení" xr:uid="{00000000-0004-0000-0800-000009000000}"/>
    <hyperlink ref="P15" location="'Partner 6'!$A$116" display="10. Celkové náklady projektu " xr:uid="{00000000-0004-0000-0800-00000A000000}"/>
    <hyperlink ref="P16" location="'Partner 6'!$A$136" display="11. Spolufinancování" xr:uid="{00000000-0004-0000-0800-00000B000000}"/>
    <hyperlink ref="P17" location="'Partner 6'!$A$144" display="12. Harmonogram projektu " xr:uid="{00000000-0004-0000-0800-00000C000000}"/>
    <hyperlink ref="P18" location="'Partner 6'!$A$173" display="13. Zkušenosti v oblasti řízení projektu" xr:uid="{00000000-0004-0000-0800-00000D000000}"/>
    <hyperlink ref="P19" location="'Partner 6'!$A$179" display="14. Analýza rizik a varianty řešení" xr:uid="{00000000-0004-0000-0800-00000E000000}"/>
    <hyperlink ref="P20" location="'Partner 6'!$A$185" display="15. Finanční a věcná udržitelnost projektu" xr:uid="{00000000-0004-0000-0800-00000F000000}"/>
  </hyperlink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800-000008000000}">
          <x14:formula1>
            <xm:f>temp!A1:A12</xm:f>
          </x14:formula1>
          <xm:sqref>B35:V35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0155F7E16FEC47924981BB25116DB7" ma:contentTypeVersion="1" ma:contentTypeDescription="Vytvoří nový dokument" ma:contentTypeScope="" ma:versionID="60ed3f1eaa8ba740c3bf77980201161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694321ceaff56a50391c17701ac36728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1B938C-A07E-4ECF-BDB4-D7CC79D59E14}"/>
</file>

<file path=customXml/itemProps2.xml><?xml version="1.0" encoding="utf-8"?>
<ds:datastoreItem xmlns:ds="http://schemas.openxmlformats.org/officeDocument/2006/customXml" ds:itemID="{390ED0FE-D645-4719-BBD6-E41405027BCB}"/>
</file>

<file path=customXml/itemProps3.xml><?xml version="1.0" encoding="utf-8"?>
<ds:datastoreItem xmlns:ds="http://schemas.openxmlformats.org/officeDocument/2006/customXml" ds:itemID="{BBB09D7E-4A91-4FA2-8582-B386D0FB11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Návod</vt:lpstr>
      <vt:lpstr>Celková karta</vt:lpstr>
      <vt:lpstr>Zadavatel (Nositel)</vt:lpstr>
      <vt:lpstr>Partner 1</vt:lpstr>
      <vt:lpstr>Partner 2</vt:lpstr>
      <vt:lpstr>Partner 3</vt:lpstr>
      <vt:lpstr>Partner 4</vt:lpstr>
      <vt:lpstr>Partner 5</vt:lpstr>
      <vt:lpstr>Partner 6</vt:lpstr>
      <vt:lpstr>Partner 7</vt:lpstr>
      <vt:lpstr>Partner 8</vt:lpstr>
      <vt:lpstr>Partner 9</vt:lpstr>
      <vt:lpstr>Partner 10</vt:lpstr>
      <vt:lpstr>temp</vt:lpstr>
    </vt:vector>
  </TitlesOfParts>
  <Company>AQE advisors, 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1 - Předběžná studie proveditelnosti</dc:title>
  <dc:creator>Mgr. Pavel Franěk</dc:creator>
  <cp:lastModifiedBy>Martin</cp:lastModifiedBy>
  <cp:lastPrinted>2021-03-21T16:30:27Z</cp:lastPrinted>
  <dcterms:created xsi:type="dcterms:W3CDTF">2021-03-03T18:28:45Z</dcterms:created>
  <dcterms:modified xsi:type="dcterms:W3CDTF">2021-03-30T06:13:16Z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0x010100470155F7E16FEC47924981BB25116DB7</vt:lpwstr>
  </property>
</Properties>
</file>